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015" windowHeight="12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Rekapitulace!$G$23</definedName>
    <definedName name="Dodavka0">Položky!#REF!</definedName>
    <definedName name="HSV">Rekapitulace!$E$23</definedName>
    <definedName name="HSV0">Položky!#REF!</definedName>
    <definedName name="HZS">Rekapitulace!$I$23</definedName>
    <definedName name="HZS0">Položky!#REF!</definedName>
    <definedName name="JKSO">'Krycí list'!$G$2</definedName>
    <definedName name="MJ">'Krycí list'!$G$5</definedName>
    <definedName name="Mont">Rekapitulace!$H$23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Položky!$A$1:$G$115</definedName>
    <definedName name="_xlnm.Print_Area" localSheetId="1">Rekapitulace!$A$1:$I$37</definedName>
    <definedName name="PocetMJ">'Krycí list'!$G$6</definedName>
    <definedName name="Poznamka">'Krycí list'!$B$37</definedName>
    <definedName name="Projektant">'Krycí list'!$C$8</definedName>
    <definedName name="PSV">Rekapitulace!$F$23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4" i="3"/>
  <c r="BD114"/>
  <c r="BC114"/>
  <c r="BB114"/>
  <c r="G114"/>
  <c r="BA114" s="1"/>
  <c r="BE113"/>
  <c r="BD113"/>
  <c r="BC113"/>
  <c r="BB113"/>
  <c r="BA113"/>
  <c r="G113"/>
  <c r="BE112"/>
  <c r="BD112"/>
  <c r="BC112"/>
  <c r="BB112"/>
  <c r="G112"/>
  <c r="BA112" s="1"/>
  <c r="BE111"/>
  <c r="BD111"/>
  <c r="BC111"/>
  <c r="BB111"/>
  <c r="BA111"/>
  <c r="G111"/>
  <c r="BE110"/>
  <c r="BD110"/>
  <c r="BC110"/>
  <c r="BB110"/>
  <c r="G110"/>
  <c r="BA110" s="1"/>
  <c r="BA115" s="1"/>
  <c r="E22" i="2" s="1"/>
  <c r="BE109" i="3"/>
  <c r="BD109"/>
  <c r="BC109"/>
  <c r="BB109"/>
  <c r="BA109"/>
  <c r="G109"/>
  <c r="BE108"/>
  <c r="BD108"/>
  <c r="BD115" s="1"/>
  <c r="H22" i="2" s="1"/>
  <c r="BC108" i="3"/>
  <c r="BC115" s="1"/>
  <c r="G22" i="2" s="1"/>
  <c r="BB108" i="3"/>
  <c r="BA108"/>
  <c r="G108"/>
  <c r="G115" s="1"/>
  <c r="B22" i="2"/>
  <c r="A22"/>
  <c r="BE115" i="3"/>
  <c r="I22" i="2" s="1"/>
  <c r="BB115" i="3"/>
  <c r="F22" i="2" s="1"/>
  <c r="C115" i="3"/>
  <c r="BE105"/>
  <c r="BC105"/>
  <c r="BB105"/>
  <c r="BB106" s="1"/>
  <c r="F21" i="2" s="1"/>
  <c r="BA105" i="3"/>
  <c r="G105"/>
  <c r="G106" s="1"/>
  <c r="B21" i="2"/>
  <c r="A21"/>
  <c r="BE106" i="3"/>
  <c r="I21" i="2" s="1"/>
  <c r="BC106" i="3"/>
  <c r="G21" i="2" s="1"/>
  <c r="BA106" i="3"/>
  <c r="E21" i="2" s="1"/>
  <c r="C106" i="3"/>
  <c r="BE100"/>
  <c r="BD100"/>
  <c r="BC100"/>
  <c r="BB100"/>
  <c r="BA100"/>
  <c r="G100"/>
  <c r="BE97"/>
  <c r="BD97"/>
  <c r="BD103" s="1"/>
  <c r="H20" i="2" s="1"/>
  <c r="BC97" i="3"/>
  <c r="BA97"/>
  <c r="G97"/>
  <c r="BB97" s="1"/>
  <c r="BB103" s="1"/>
  <c r="F20" i="2" s="1"/>
  <c r="B20"/>
  <c r="A20"/>
  <c r="BE103" i="3"/>
  <c r="I20" i="2" s="1"/>
  <c r="BC103" i="3"/>
  <c r="G20" i="2" s="1"/>
  <c r="BA103" i="3"/>
  <c r="E20" i="2" s="1"/>
  <c r="C103" i="3"/>
  <c r="BE93"/>
  <c r="BD93"/>
  <c r="BC93"/>
  <c r="BB93"/>
  <c r="BA93"/>
  <c r="G93"/>
  <c r="BE91"/>
  <c r="BD91"/>
  <c r="BC91"/>
  <c r="BA91"/>
  <c r="G91"/>
  <c r="BB91" s="1"/>
  <c r="BE90"/>
  <c r="BD90"/>
  <c r="BD95" s="1"/>
  <c r="H19" i="2" s="1"/>
  <c r="BC90" i="3"/>
  <c r="BB90"/>
  <c r="BB95" s="1"/>
  <c r="F19" i="2" s="1"/>
  <c r="BA90" i="3"/>
  <c r="G90"/>
  <c r="G95" s="1"/>
  <c r="B19" i="2"/>
  <c r="A19"/>
  <c r="BE95" i="3"/>
  <c r="I19" i="2" s="1"/>
  <c r="BC95" i="3"/>
  <c r="G19" i="2" s="1"/>
  <c r="BA95" i="3"/>
  <c r="E19" i="2" s="1"/>
  <c r="C95" i="3"/>
  <c r="BE87"/>
  <c r="BD87"/>
  <c r="BC87"/>
  <c r="BB87"/>
  <c r="BA87"/>
  <c r="G87"/>
  <c r="BE85"/>
  <c r="BD85"/>
  <c r="BC85"/>
  <c r="BA85"/>
  <c r="G85"/>
  <c r="BB85" s="1"/>
  <c r="BE83"/>
  <c r="BD83"/>
  <c r="BC83"/>
  <c r="BB83"/>
  <c r="BA83"/>
  <c r="G83"/>
  <c r="BE82"/>
  <c r="BD82"/>
  <c r="BC82"/>
  <c r="BA82"/>
  <c r="G82"/>
  <c r="BB82" s="1"/>
  <c r="BE79"/>
  <c r="BD79"/>
  <c r="BD88" s="1"/>
  <c r="H18" i="2" s="1"/>
  <c r="BC79" i="3"/>
  <c r="BB79"/>
  <c r="BA79"/>
  <c r="G79"/>
  <c r="G88" s="1"/>
  <c r="B18" i="2"/>
  <c r="A18"/>
  <c r="BE88" i="3"/>
  <c r="I18" i="2" s="1"/>
  <c r="BC88" i="3"/>
  <c r="G18" i="2" s="1"/>
  <c r="BA88" i="3"/>
  <c r="E18" i="2" s="1"/>
  <c r="C88" i="3"/>
  <c r="BE76"/>
  <c r="BD76"/>
  <c r="BC76"/>
  <c r="BB76"/>
  <c r="BA76"/>
  <c r="G76"/>
  <c r="BE74"/>
  <c r="BD74"/>
  <c r="BC74"/>
  <c r="BA74"/>
  <c r="G74"/>
  <c r="BB74" s="1"/>
  <c r="BE73"/>
  <c r="BD73"/>
  <c r="BC73"/>
  <c r="BB73"/>
  <c r="BA73"/>
  <c r="G73"/>
  <c r="BE71"/>
  <c r="BD71"/>
  <c r="BC71"/>
  <c r="BA71"/>
  <c r="G71"/>
  <c r="BB71" s="1"/>
  <c r="BE69"/>
  <c r="BD69"/>
  <c r="BC69"/>
  <c r="BB69"/>
  <c r="BA69"/>
  <c r="G69"/>
  <c r="BE68"/>
  <c r="BD68"/>
  <c r="BC68"/>
  <c r="BA68"/>
  <c r="G68"/>
  <c r="BB68" s="1"/>
  <c r="BE66"/>
  <c r="BD66"/>
  <c r="BC66"/>
  <c r="BB66"/>
  <c r="BA66"/>
  <c r="G66"/>
  <c r="BE63"/>
  <c r="BD63"/>
  <c r="BC63"/>
  <c r="BA63"/>
  <c r="G63"/>
  <c r="BB63" s="1"/>
  <c r="BE61"/>
  <c r="BD61"/>
  <c r="BD77" s="1"/>
  <c r="H17" i="2" s="1"/>
  <c r="BC61" i="3"/>
  <c r="BB61"/>
  <c r="BA61"/>
  <c r="G61"/>
  <c r="G77" s="1"/>
  <c r="B17" i="2"/>
  <c r="A17"/>
  <c r="BE77" i="3"/>
  <c r="I17" i="2" s="1"/>
  <c r="BC77" i="3"/>
  <c r="G17" i="2" s="1"/>
  <c r="BA77" i="3"/>
  <c r="E17" i="2" s="1"/>
  <c r="C77" i="3"/>
  <c r="BE57"/>
  <c r="BD57"/>
  <c r="BD59" s="1"/>
  <c r="H16" i="2" s="1"/>
  <c r="BC57" i="3"/>
  <c r="BB57"/>
  <c r="BB59" s="1"/>
  <c r="F16" i="2" s="1"/>
  <c r="BA57" i="3"/>
  <c r="G57"/>
  <c r="G59" s="1"/>
  <c r="B16" i="2"/>
  <c r="A16"/>
  <c r="BE59" i="3"/>
  <c r="I16" i="2" s="1"/>
  <c r="BC59" i="3"/>
  <c r="G16" i="2" s="1"/>
  <c r="BA59" i="3"/>
  <c r="E16" i="2" s="1"/>
  <c r="C59" i="3"/>
  <c r="BE51"/>
  <c r="BD51"/>
  <c r="BD55" s="1"/>
  <c r="H15" i="2" s="1"/>
  <c r="BC51" i="3"/>
  <c r="BB51"/>
  <c r="BB55" s="1"/>
  <c r="F15" i="2" s="1"/>
  <c r="BA51" i="3"/>
  <c r="G51"/>
  <c r="G55" s="1"/>
  <c r="B15" i="2"/>
  <c r="A15"/>
  <c r="BE55" i="3"/>
  <c r="I15" i="2" s="1"/>
  <c r="BC55" i="3"/>
  <c r="G15" i="2" s="1"/>
  <c r="BA55" i="3"/>
  <c r="E15" i="2" s="1"/>
  <c r="C55" i="3"/>
  <c r="BE48"/>
  <c r="BD48"/>
  <c r="BC48"/>
  <c r="BB48"/>
  <c r="BA48"/>
  <c r="G48"/>
  <c r="BE47"/>
  <c r="BD47"/>
  <c r="BC47"/>
  <c r="BA47"/>
  <c r="G47"/>
  <c r="BB47" s="1"/>
  <c r="BE46"/>
  <c r="BD46"/>
  <c r="BC46"/>
  <c r="BB46"/>
  <c r="BA46"/>
  <c r="G46"/>
  <c r="BE45"/>
  <c r="BD45"/>
  <c r="BD49" s="1"/>
  <c r="H14" i="2" s="1"/>
  <c r="BC45" i="3"/>
  <c r="BA45"/>
  <c r="G45"/>
  <c r="BB45" s="1"/>
  <c r="BB49" s="1"/>
  <c r="F14" i="2" s="1"/>
  <c r="B14"/>
  <c r="A14"/>
  <c r="BE49" i="3"/>
  <c r="I14" i="2" s="1"/>
  <c r="BC49" i="3"/>
  <c r="G14" i="2" s="1"/>
  <c r="BA49" i="3"/>
  <c r="E14" i="2" s="1"/>
  <c r="C49" i="3"/>
  <c r="BE41"/>
  <c r="BD41"/>
  <c r="BD43" s="1"/>
  <c r="H13" i="2" s="1"/>
  <c r="BC41" i="3"/>
  <c r="BA41"/>
  <c r="G41"/>
  <c r="BB41" s="1"/>
  <c r="BB43" s="1"/>
  <c r="F13" i="2" s="1"/>
  <c r="B13"/>
  <c r="A13"/>
  <c r="BE43" i="3"/>
  <c r="I13" i="2" s="1"/>
  <c r="BC43" i="3"/>
  <c r="G13" i="2" s="1"/>
  <c r="BA43" i="3"/>
  <c r="E13" i="2" s="1"/>
  <c r="C43" i="3"/>
  <c r="BE38"/>
  <c r="BD38"/>
  <c r="BC38"/>
  <c r="BA38"/>
  <c r="G38"/>
  <c r="BB38" s="1"/>
  <c r="BE37"/>
  <c r="BD37"/>
  <c r="BC37"/>
  <c r="BB37"/>
  <c r="BA37"/>
  <c r="G37"/>
  <c r="BE36"/>
  <c r="BD36"/>
  <c r="BC36"/>
  <c r="BA36"/>
  <c r="G36"/>
  <c r="BB36" s="1"/>
  <c r="BE35"/>
  <c r="BD35"/>
  <c r="BC35"/>
  <c r="BB35"/>
  <c r="BA35"/>
  <c r="G35"/>
  <c r="BE34"/>
  <c r="BD34"/>
  <c r="BC34"/>
  <c r="BA34"/>
  <c r="G34"/>
  <c r="BB34" s="1"/>
  <c r="BE33"/>
  <c r="BD33"/>
  <c r="BC33"/>
  <c r="BB33"/>
  <c r="BA33"/>
  <c r="G33"/>
  <c r="BE32"/>
  <c r="BD32"/>
  <c r="BC32"/>
  <c r="BA32"/>
  <c r="G32"/>
  <c r="BB32" s="1"/>
  <c r="BE31"/>
  <c r="BD31"/>
  <c r="BD39" s="1"/>
  <c r="H12" i="2" s="1"/>
  <c r="BC31" i="3"/>
  <c r="BB31"/>
  <c r="BB39" s="1"/>
  <c r="F12" i="2" s="1"/>
  <c r="BA31" i="3"/>
  <c r="G31"/>
  <c r="G39" s="1"/>
  <c r="B12" i="2"/>
  <c r="A12"/>
  <c r="BE39" i="3"/>
  <c r="I12" i="2" s="1"/>
  <c r="BC39" i="3"/>
  <c r="G12" i="2" s="1"/>
  <c r="BA39" i="3"/>
  <c r="E12" i="2" s="1"/>
  <c r="C39" i="3"/>
  <c r="BE28"/>
  <c r="BD28"/>
  <c r="BD29" s="1"/>
  <c r="H11" i="2" s="1"/>
  <c r="BC28" i="3"/>
  <c r="BB28"/>
  <c r="BB29" s="1"/>
  <c r="F11" i="2" s="1"/>
  <c r="G28" i="3"/>
  <c r="BA28" s="1"/>
  <c r="BA29" s="1"/>
  <c r="E11" i="2" s="1"/>
  <c r="B11"/>
  <c r="A11"/>
  <c r="BE29" i="3"/>
  <c r="I11" i="2" s="1"/>
  <c r="BC29" i="3"/>
  <c r="G11" i="2" s="1"/>
  <c r="C29" i="3"/>
  <c r="BE24"/>
  <c r="BD24"/>
  <c r="BD26" s="1"/>
  <c r="H10" i="2" s="1"/>
  <c r="BC24" i="3"/>
  <c r="BB24"/>
  <c r="BB26" s="1"/>
  <c r="F10" i="2" s="1"/>
  <c r="G24" i="3"/>
  <c r="BA24" s="1"/>
  <c r="BA26" s="1"/>
  <c r="E10" i="2" s="1"/>
  <c r="B10"/>
  <c r="A10"/>
  <c r="BE26" i="3"/>
  <c r="I10" i="2" s="1"/>
  <c r="BC26" i="3"/>
  <c r="G10" i="2" s="1"/>
  <c r="C26" i="3"/>
  <c r="BE21"/>
  <c r="BD21"/>
  <c r="BD22" s="1"/>
  <c r="H9" i="2" s="1"/>
  <c r="BC21" i="3"/>
  <c r="BB21"/>
  <c r="BB22" s="1"/>
  <c r="F9" i="2" s="1"/>
  <c r="G21" i="3"/>
  <c r="BA21" s="1"/>
  <c r="BA22" s="1"/>
  <c r="E9" i="2" s="1"/>
  <c r="B9"/>
  <c r="A9"/>
  <c r="BE22" i="3"/>
  <c r="I9" i="2" s="1"/>
  <c r="BC22" i="3"/>
  <c r="G9" i="2" s="1"/>
  <c r="C22" i="3"/>
  <c r="BE18"/>
  <c r="BD18"/>
  <c r="BD19" s="1"/>
  <c r="H8" i="2" s="1"/>
  <c r="BC18" i="3"/>
  <c r="BB18"/>
  <c r="BB19" s="1"/>
  <c r="F8" i="2" s="1"/>
  <c r="G18" i="3"/>
  <c r="BA18" s="1"/>
  <c r="BA19" s="1"/>
  <c r="E8" i="2" s="1"/>
  <c r="B8"/>
  <c r="A8"/>
  <c r="BE19" i="3"/>
  <c r="I8" i="2" s="1"/>
  <c r="BC19" i="3"/>
  <c r="G8" i="2" s="1"/>
  <c r="C19" i="3"/>
  <c r="BE14"/>
  <c r="BD14"/>
  <c r="BC14"/>
  <c r="BB14"/>
  <c r="G14"/>
  <c r="BA14" s="1"/>
  <c r="BE12"/>
  <c r="BD12"/>
  <c r="BC12"/>
  <c r="BB12"/>
  <c r="G12"/>
  <c r="BA12" s="1"/>
  <c r="BE10"/>
  <c r="BD10"/>
  <c r="BC10"/>
  <c r="BB10"/>
  <c r="G10"/>
  <c r="BA10" s="1"/>
  <c r="BE8"/>
  <c r="BD8"/>
  <c r="BD16" s="1"/>
  <c r="H7" i="2" s="1"/>
  <c r="BC8" i="3"/>
  <c r="BB8"/>
  <c r="BB16" s="1"/>
  <c r="F7" i="2" s="1"/>
  <c r="G8" i="3"/>
  <c r="G16" s="1"/>
  <c r="B7" i="2"/>
  <c r="A7"/>
  <c r="BE16" i="3"/>
  <c r="I7" i="2" s="1"/>
  <c r="BC16" i="3"/>
  <c r="G7" i="2" s="1"/>
  <c r="G23" s="1"/>
  <c r="C18" i="1" s="1"/>
  <c r="C16" i="3"/>
  <c r="E4"/>
  <c r="C4"/>
  <c r="F3"/>
  <c r="C3"/>
  <c r="C2" i="2"/>
  <c r="C1"/>
  <c r="F33" i="1"/>
  <c r="C33"/>
  <c r="C31"/>
  <c r="C9"/>
  <c r="G7"/>
  <c r="D2"/>
  <c r="C2"/>
  <c r="H23" i="2" l="1"/>
  <c r="C17" i="1" s="1"/>
  <c r="I23" i="2"/>
  <c r="C21" i="1" s="1"/>
  <c r="BB77" i="3"/>
  <c r="F17" i="2" s="1"/>
  <c r="BB88" i="3"/>
  <c r="F18" i="2" s="1"/>
  <c r="F23" s="1"/>
  <c r="C16" i="1" s="1"/>
  <c r="BA8" i="3"/>
  <c r="BA16" s="1"/>
  <c r="E7" i="2" s="1"/>
  <c r="E23" s="1"/>
  <c r="G19" i="3"/>
  <c r="G22"/>
  <c r="G26"/>
  <c r="G29"/>
  <c r="G103"/>
  <c r="BD105"/>
  <c r="BD106" s="1"/>
  <c r="H21" i="2" s="1"/>
  <c r="G43" i="3"/>
  <c r="G49"/>
  <c r="C15" i="1" l="1"/>
  <c r="C19" s="1"/>
  <c r="C22" s="1"/>
  <c r="G35" i="2"/>
  <c r="I35" s="1"/>
  <c r="G34"/>
  <c r="I34" s="1"/>
  <c r="G21" i="1" s="1"/>
  <c r="G33" i="2"/>
  <c r="I33" s="1"/>
  <c r="G20" i="1" s="1"/>
  <c r="G32" i="2"/>
  <c r="I32" s="1"/>
  <c r="G19" i="1" s="1"/>
  <c r="G31" i="2"/>
  <c r="I31" s="1"/>
  <c r="G18" i="1" s="1"/>
  <c r="G30" i="2"/>
  <c r="I30" s="1"/>
  <c r="G17" i="1" s="1"/>
  <c r="G29" i="2"/>
  <c r="I29" s="1"/>
  <c r="G16" i="1" s="1"/>
  <c r="G28" i="2"/>
  <c r="I28" s="1"/>
  <c r="G15" i="1" l="1"/>
  <c r="H36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<sst xmlns="http://schemas.openxmlformats.org/spreadsheetml/2006/main" count="379" uniqueCount="253">
  <si>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</si>
  <si>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</si>
  <si>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</si>
  <si>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</si>
  <si>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</si>
  <si>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</si>
  <si>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</si>
  <si>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</si>
  <si>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</si>
  <si>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</si>
  <si>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</si>
  <si>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</si>
  <si>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</si>
  <si>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</si>
  <si>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</si>
  <si>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</si>
  <si>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</si>
  <si>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</si>
  <si>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</si>
  <si>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</si>
  <si>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</si>
  <si>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</si>
  <si>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</si>
  <si>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</si>
  <si>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</si>
  <si>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</si>
  <si>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</si>
  <si>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</si>
  <si>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</si>
  <si>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</si>
  <si>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</si>
  <si>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</si>
  <si>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</si>
  <si>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</si>
  <si>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</si>
  <si>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</si>
  <si>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</si>
  <si>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</si>
  <si>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</si>
  <si>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</si>
  <si>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</si>
  <si>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</si>
  <si>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</si>
  <si>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</si>
  <si>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</si>
  <si>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</si>
  <si>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</si>
  <si>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</si>
  <si>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</si>
  <si>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</si>
  <si>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</si>
  <si>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</si>
  <si>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</si>
  <si>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</si>
  <si>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</si>
  <si>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</si>
  <si>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</si>
  <si>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</si>
  <si>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</si>
  <si>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</si>
  <si>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</si>
  <si>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</si>
  <si>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</si>
  <si>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</si>
  <si>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</si>
  <si>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</si>
  <si>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</si>
  <si>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</si>
  <si>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</si>
  <si>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</si>
  <si>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</si>
  <si>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</si>
  <si>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</si>
  <si>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</si>
  <si>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</si>
  <si>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</si>
  <si>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</si>
  <si>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2013005</t>
  </si>
  <si>
    <t>Stavební úpravy učeben SPŠ Bruntál</t>
  </si>
  <si>
    <t>SO03</t>
  </si>
  <si>
    <t>Robotická laboratoř a kabinet 2NP - laboratoř</t>
  </si>
  <si>
    <t>SO03 Robotická laboratoř a kabinet 2NP - laboratoř</t>
  </si>
  <si>
    <t>61</t>
  </si>
  <si>
    <t>Upravy povrchů vnitřní</t>
  </si>
  <si>
    <t>611421231R00</t>
  </si>
  <si>
    <t xml:space="preserve">Oprava váp.omítek stropů do 10% plochy - štukových </t>
  </si>
  <si>
    <t>m2</t>
  </si>
  <si>
    <t>strop:33,25</t>
  </si>
  <si>
    <t>612421231R00</t>
  </si>
  <si>
    <t xml:space="preserve">Oprava vápen.omítek stěn do 10 % pl. - štukových </t>
  </si>
  <si>
    <t>2*(5,22+6,85)*3,4-3,3*3,4-0,8*2-2,1*2,1*2</t>
  </si>
  <si>
    <t>612421615R00</t>
  </si>
  <si>
    <t>Omítka vnitřní zdiva, MVC, hrubá zatřená pod obklady</t>
  </si>
  <si>
    <t>1,5*1,6</t>
  </si>
  <si>
    <t>614471712R00</t>
  </si>
  <si>
    <t>Vyspravení konstrukcí cem. maltou tl. 20 mm vyspravení parapetů</t>
  </si>
  <si>
    <t>2,9</t>
  </si>
  <si>
    <t>64</t>
  </si>
  <si>
    <t>Výplně otvorů</t>
  </si>
  <si>
    <t>642942213RT2</t>
  </si>
  <si>
    <t>Osazení zárubně do sádrokarton. příčky tl. 150 mm včetně dodávky zárubně CgH 70/150</t>
  </si>
  <si>
    <t>kus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</si>
  <si>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</si>
  <si>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</si>
  <si>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</si>
  <si>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</si>
  <si>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</si>
  <si>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</si>
  <si>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978059531R00</t>
  </si>
  <si>
    <t xml:space="preserve">Odsekání vnitřních obkladů stěn nad 2 m2 </t>
  </si>
  <si>
    <t>1,2*1,2</t>
  </si>
  <si>
    <t>99</t>
  </si>
  <si>
    <t>Staveništní přesun hmot</t>
  </si>
  <si>
    <t>999281111R00</t>
  </si>
  <si>
    <t xml:space="preserve">Přesun hmot pro opravy a údržbu do výšky 25 m </t>
  </si>
  <si>
    <t>t</t>
  </si>
  <si>
    <t>725</t>
  </si>
  <si>
    <t>Zařizovací předměty</t>
  </si>
  <si>
    <t>725210821R00</t>
  </si>
  <si>
    <t xml:space="preserve">Demontáž umyvadel bez výtokových armatur </t>
  </si>
  <si>
    <t>soubor</t>
  </si>
  <si>
    <t>725210982R00</t>
  </si>
  <si>
    <t xml:space="preserve">Odmontování zápachové uzávěrky </t>
  </si>
  <si>
    <t>725219401R00</t>
  </si>
  <si>
    <t xml:space="preserve">Montáž umyvadel na šrouby do zdiva </t>
  </si>
  <si>
    <t>725825111RT0</t>
  </si>
  <si>
    <t>Baterie umyvadlová nástěnná ruční základní pouze studená voda</t>
  </si>
  <si>
    <t>725829121U00</t>
  </si>
  <si>
    <t xml:space="preserve">Mtž baterie umyv stěna páka+klas </t>
  </si>
  <si>
    <t>725860213R00</t>
  </si>
  <si>
    <t xml:space="preserve">Sifon umyvadlový HL132, DN 30, 40 </t>
  </si>
  <si>
    <t>64214330</t>
  </si>
  <si>
    <t>Umyvadlo bílé s otv. pro bat. 550x450 mm</t>
  </si>
  <si>
    <t>998725203R00</t>
  </si>
  <si>
    <t xml:space="preserve">Přesun hmot pro zařizovací předměty, výšky do 24 m </t>
  </si>
  <si>
    <t>763</t>
  </si>
  <si>
    <t>Dřevostavby</t>
  </si>
  <si>
    <t>763112114R00</t>
  </si>
  <si>
    <t>Příčky sádrokartonové W112 2x12, GKB 150 vč. izolace 75mm</t>
  </si>
  <si>
    <t>místo dřevěné stěny:3,3*3,4-0,8*2</t>
  </si>
  <si>
    <t>766</t>
  </si>
  <si>
    <t>Konstrukce truhlářské</t>
  </si>
  <si>
    <t>766660722U00</t>
  </si>
  <si>
    <t xml:space="preserve">Mtž dveřní kování </t>
  </si>
  <si>
    <t>766661112R00</t>
  </si>
  <si>
    <t xml:space="preserve">Montáž dveří do zárubně,otevíravých 1kř.do 0,8 m </t>
  </si>
  <si>
    <t>54914620</t>
  </si>
  <si>
    <t>Dveřní kování klíč Cr</t>
  </si>
  <si>
    <t>61165603</t>
  </si>
  <si>
    <t>Dveře vnitřní protipožární EW30 DP3 80x197cm fólie samozavírač</t>
  </si>
  <si>
    <t>771</t>
  </si>
  <si>
    <t>Podlahy z dlaždic a obklady</t>
  </si>
  <si>
    <t>771101121R00</t>
  </si>
  <si>
    <t xml:space="preserve">Provedení penetrace podkladu </t>
  </si>
  <si>
    <t>parapet:2,9</t>
  </si>
  <si>
    <t>podlaha:33,25</t>
  </si>
  <si>
    <t>pod obklad:1,6*1,6</t>
  </si>
  <si>
    <t>775</t>
  </si>
  <si>
    <t>Podlahy vlysové a parketové</t>
  </si>
  <si>
    <t>775411810R00</t>
  </si>
  <si>
    <t xml:space="preserve">Demontáž lišt dřevěných, přibíjených </t>
  </si>
  <si>
    <t>m</t>
  </si>
  <si>
    <t>parapety:5</t>
  </si>
  <si>
    <t>776</t>
  </si>
  <si>
    <t>Podlahy povlakové</t>
  </si>
  <si>
    <t>776421100RU1</t>
  </si>
  <si>
    <t>Lepení podlahových soklíků z měkčeného PVC včetně dodávky soklíku PVC</t>
  </si>
  <si>
    <t>2*(5,22+6,85)-2*0,8</t>
  </si>
  <si>
    <t>776511810R00</t>
  </si>
  <si>
    <t xml:space="preserve">Odstranění PVC podlah lepených bez podložky </t>
  </si>
  <si>
    <t>parapety:2,9</t>
  </si>
  <si>
    <t>776521100R00</t>
  </si>
  <si>
    <t>Lepení povlakových podlah z pásů PVC antistatik systém pokládky dle výrobce (Cu pásky, lepidlo atd</t>
  </si>
  <si>
    <t>33,25</t>
  </si>
  <si>
    <t>776590100U00</t>
  </si>
  <si>
    <t xml:space="preserve">Vysátí podkladu nášlap ploch podlah </t>
  </si>
  <si>
    <t>776981112RT2</t>
  </si>
  <si>
    <t>Lišta hliníková přechodová, stejná výška krytin profil 25/A, samolepicí, šířky 35 mm</t>
  </si>
  <si>
    <t>2*0,8</t>
  </si>
  <si>
    <t>776994111RT1</t>
  </si>
  <si>
    <t>Svařování povlakových podlah z pásů nebo čtverců včetně svařovací šňůry PVC 1179</t>
  </si>
  <si>
    <t>3*6,85</t>
  </si>
  <si>
    <t>776996110R00</t>
  </si>
  <si>
    <t xml:space="preserve">Napuštění povlakových podlah pastou </t>
  </si>
  <si>
    <t>28412262.A</t>
  </si>
  <si>
    <t>Podlahovina PVC 1500x2,0 mm heterogenní antistatik tl. 2,0, nášl 0,8mm</t>
  </si>
  <si>
    <t>33,25*1,1</t>
  </si>
  <si>
    <t>998776203R00</t>
  </si>
  <si>
    <t xml:space="preserve">Přesun hmot pro podlahy povlakové, výšky do 24 m </t>
  </si>
  <si>
    <t>781</t>
  </si>
  <si>
    <t>Obklady keramické</t>
  </si>
  <si>
    <t>781415013R00</t>
  </si>
  <si>
    <t xml:space="preserve">Montáž obkladů stěn, porovin., do tmele, 15x15 cm </t>
  </si>
  <si>
    <t>parapety:2,9+5*0,1</t>
  </si>
  <si>
    <t>za umývadlo:1,6*1,6</t>
  </si>
  <si>
    <t>781419711R00</t>
  </si>
  <si>
    <t xml:space="preserve">Příplatek k obkladu stěn za plochu do 10 m2 jedntl </t>
  </si>
  <si>
    <t>781491001R00</t>
  </si>
  <si>
    <t xml:space="preserve">Montáž lišt k obkladům včetně dodávky lišt </t>
  </si>
  <si>
    <t>5+3*1,6</t>
  </si>
  <si>
    <t>59781345</t>
  </si>
  <si>
    <t>Obkládačka jednobarevná 14,8x14,8 bílá mat</t>
  </si>
  <si>
    <t>5,96*1,05</t>
  </si>
  <si>
    <t>998781203R00</t>
  </si>
  <si>
    <t xml:space="preserve">Přesun hmot pro obklady keramické, výšky do 24 m </t>
  </si>
  <si>
    <t>783</t>
  </si>
  <si>
    <t>Nátěry</t>
  </si>
  <si>
    <t>783102811R00</t>
  </si>
  <si>
    <t xml:space="preserve">Odstranění nátěrů z ocel.konstrukcí "B" oškrábáním </t>
  </si>
  <si>
    <t>783212100R00</t>
  </si>
  <si>
    <t xml:space="preserve">Nátěr olejový kovových konstrukcí dvojnásobný </t>
  </si>
  <si>
    <t>zárubeň:0,3*4,9*2</t>
  </si>
  <si>
    <t>783312120R00</t>
  </si>
  <si>
    <t xml:space="preserve">Nátěr olejový ocel. radiátor. článků 1+ 1x email </t>
  </si>
  <si>
    <t>2*1,2*0,6</t>
  </si>
  <si>
    <t>784</t>
  </si>
  <si>
    <t>Malby</t>
  </si>
  <si>
    <t>784195312R00</t>
  </si>
  <si>
    <t xml:space="preserve">Malba tekutá omyvatelná, bílá, 2 x </t>
  </si>
  <si>
    <t>stěny:2*(5,22+6,85)*3,4-0,8*2-2,1*2,1*2</t>
  </si>
  <si>
    <t>784401801R00</t>
  </si>
  <si>
    <t xml:space="preserve">Odstranění malby obroušením v místnosti H do 3,8 m </t>
  </si>
  <si>
    <t>stěny:2*(5,22+6,85)*3,4-3,3*3,4-0,8*2-2,1*2,1*2</t>
  </si>
  <si>
    <t>M21</t>
  </si>
  <si>
    <t>Elektromontáže</t>
  </si>
  <si>
    <t>M21001</t>
  </si>
  <si>
    <t>Elektroinstalace Samostatný rozpočet</t>
  </si>
  <si>
    <t>kpl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</si>
  <si>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</si>
  <si>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</si>
  <si>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</si>
  <si>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</si>
  <si>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</si>
  <si>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</si>
  <si>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</si>
  <si>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</si>
  <si>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</si>
  <si>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</si>
  <si>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</si>
  <si>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</si>
  <si>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979087112R00</t>
  </si>
  <si>
    <t xml:space="preserve">Nakládání suti na dopravní prostředky </t>
  </si>
  <si>
    <t>979999996R00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</si>
  <si>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</si>
  <si>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</si>
  <si>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</si>
  <si>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</si>
  <si>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</si>
  <si>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</si>
  <si>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</si>
  <si>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</si>
  <si>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</si>
  <si>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SPŠ Bruntál, p.o.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</si>
</sst>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SO03 Robotická laboratoř a kabinet 2NP - laboratoř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 t="s">
        <v>252</v>
      </c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2013005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Rekapitulace!A28</f>
        <v>Ztížené výrobní podmínky</v>
      </c>
      <c r="E15" s="61"/>
      <c r="F15" s="62"/>
      <c r="G15" s="59">
        <f>Rekapitulace!I28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Rekapitulace!A29</f>
        <v>Oborová přirážka</v>
      </c>
      <c r="E16" s="63"/>
      <c r="F16" s="64"/>
      <c r="G16" s="59">
        <f>Rekapitulace!I29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Rekapitulace!A30</f>
        <v>Přesun stavebních kapacit</v>
      </c>
      <c r="E17" s="63"/>
      <c r="F17" s="64"/>
      <c r="G17" s="59">
        <f>Rekapitulace!I30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Rekapitulace!A31</f>
        <v>Mimostaveništní doprava</v>
      </c>
      <c r="E18" s="63"/>
      <c r="F18" s="64"/>
      <c r="G18" s="59">
        <f>Rekapitulace!I31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Rekapitulace!A32</f>
        <v>Zařízení staveniště</v>
      </c>
      <c r="E19" s="63"/>
      <c r="F19" s="64"/>
      <c r="G19" s="59">
        <f>Rekapitulace!I32</f>
        <v>0</v>
      </c>
    </row>
    <row r="20" spans="1:7" ht="15.95" customHeight="1">
      <c r="A20" s="67"/>
      <c r="B20" s="58"/>
      <c r="C20" s="59"/>
      <c r="D20" s="9" t="str">
        <f>Rekapitulace!A33</f>
        <v>Provoz investora</v>
      </c>
      <c r="E20" s="63"/>
      <c r="F20" s="64"/>
      <c r="G20" s="59">
        <f>Rekapitulace!I33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Rekapitulace!A34</f>
        <v>Kompletační činnost (IČD)</v>
      </c>
      <c r="E21" s="63"/>
      <c r="F21" s="64"/>
      <c r="G21" s="59">
        <f>Rekapitulace!I34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7"/>
  <sheetViews>
    <sheetView workbookViewId="0">
      <selection activeCell="H36" sqref="H36:I3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8" t="s">
        <v>48</v>
      </c>
      <c r="B1" s="109"/>
      <c r="C1" s="110" t="str">
        <f>CONCATENATE(cislostavby," ",nazevstavby)</f>
        <v>2013005 Stavební úpravy učeben SPŠ Bruntál</v>
      </c>
      <c r="D1" s="111"/>
      <c r="E1" s="112"/>
      <c r="F1" s="111"/>
      <c r="G1" s="113" t="s">
        <v>49</v>
      </c>
      <c r="H1" s="114" t="s">
        <v>73</v>
      </c>
      <c r="I1" s="115"/>
    </row>
    <row r="2" spans="1:9" ht="13.5" thickBot="1">
      <c r="A2" s="116" t="s">
        <v>50</v>
      </c>
      <c r="B2" s="117"/>
      <c r="C2" s="118" t="str">
        <f>CONCATENATE(cisloobjektu," ",nazevobjektu)</f>
        <v>SO03 Robotická laboratoř a kabinet 2NP - laboratoř</v>
      </c>
      <c r="D2" s="119"/>
      <c r="E2" s="120"/>
      <c r="F2" s="119"/>
      <c r="G2" s="121" t="s">
        <v>81</v>
      </c>
      <c r="H2" s="122"/>
      <c r="I2" s="123"/>
    </row>
    <row r="3" spans="1:9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27" t="str">
        <f>Položky!B7</f>
        <v>61</v>
      </c>
      <c r="B7" s="133" t="str">
        <f>Položky!C7</f>
        <v>Upravy povrchů vnitřní</v>
      </c>
      <c r="C7" s="69"/>
      <c r="D7" s="134"/>
      <c r="E7" s="228">
        <f>Položky!BA16</f>
        <v>0</v>
      </c>
      <c r="F7" s="229">
        <f>Položky!BB16</f>
        <v>0</v>
      </c>
      <c r="G7" s="229">
        <f>Položky!BC16</f>
        <v>0</v>
      </c>
      <c r="H7" s="229">
        <f>Položky!BD16</f>
        <v>0</v>
      </c>
      <c r="I7" s="230">
        <f>Položky!BE16</f>
        <v>0</v>
      </c>
    </row>
    <row r="8" spans="1:9" s="37" customFormat="1">
      <c r="A8" s="227" t="str">
        <f>Položky!B17</f>
        <v>64</v>
      </c>
      <c r="B8" s="133" t="str">
        <f>Položky!C17</f>
        <v>Výplně otvorů</v>
      </c>
      <c r="C8" s="69"/>
      <c r="D8" s="134"/>
      <c r="E8" s="228">
        <f>Položky!BA19</f>
        <v>0</v>
      </c>
      <c r="F8" s="229">
        <f>Položky!BB19</f>
        <v>0</v>
      </c>
      <c r="G8" s="229">
        <f>Položky!BC19</f>
        <v>0</v>
      </c>
      <c r="H8" s="229">
        <f>Položky!BD19</f>
        <v>0</v>
      </c>
      <c r="I8" s="230">
        <f>Položky!BE19</f>
        <v>0</v>
      </c>
    </row>
    <row r="9" spans="1:9" s="37" customFormat="1">
      <c r="A9" s="227" t="str">
        <f>Položky!B20</f>
        <v>95</v>
      </c>
      <c r="B9" s="133" t="str">
        <f>Položky!C20</f>
        <v>Dokončovací konstrukce na pozemních stavbách</v>
      </c>
      <c r="C9" s="69"/>
      <c r="D9" s="134"/>
      <c r="E9" s="228">
        <f>Položky!BA22</f>
        <v>0</v>
      </c>
      <c r="F9" s="229">
        <f>Položky!BB22</f>
        <v>0</v>
      </c>
      <c r="G9" s="229">
        <f>Položky!BC22</f>
        <v>0</v>
      </c>
      <c r="H9" s="229">
        <f>Položky!BD22</f>
        <v>0</v>
      </c>
      <c r="I9" s="230">
        <f>Položky!BE22</f>
        <v>0</v>
      </c>
    </row>
    <row r="10" spans="1:9" s="37" customFormat="1">
      <c r="A10" s="227" t="str">
        <f>Položky!B23</f>
        <v>96</v>
      </c>
      <c r="B10" s="133" t="str">
        <f>Položky!C23</f>
        <v>Bourání konstrukcí</v>
      </c>
      <c r="C10" s="69"/>
      <c r="D10" s="134"/>
      <c r="E10" s="228">
        <f>Položky!BA26</f>
        <v>0</v>
      </c>
      <c r="F10" s="229">
        <f>Položky!BB26</f>
        <v>0</v>
      </c>
      <c r="G10" s="229">
        <f>Položky!BC26</f>
        <v>0</v>
      </c>
      <c r="H10" s="229">
        <f>Položky!BD26</f>
        <v>0</v>
      </c>
      <c r="I10" s="230">
        <f>Položky!BE26</f>
        <v>0</v>
      </c>
    </row>
    <row r="11" spans="1:9" s="37" customFormat="1">
      <c r="A11" s="227" t="str">
        <f>Položky!B27</f>
        <v>99</v>
      </c>
      <c r="B11" s="133" t="str">
        <f>Položky!C27</f>
        <v>Staveništní přesun hmot</v>
      </c>
      <c r="C11" s="69"/>
      <c r="D11" s="134"/>
      <c r="E11" s="228">
        <f>Položky!BA29</f>
        <v>0</v>
      </c>
      <c r="F11" s="229">
        <f>Položky!BB29</f>
        <v>0</v>
      </c>
      <c r="G11" s="229">
        <f>Položky!BC29</f>
        <v>0</v>
      </c>
      <c r="H11" s="229">
        <f>Položky!BD29</f>
        <v>0</v>
      </c>
      <c r="I11" s="230">
        <f>Položky!BE29</f>
        <v>0</v>
      </c>
    </row>
    <row r="12" spans="1:9" s="37" customFormat="1">
      <c r="A12" s="227" t="str">
        <f>Položky!B30</f>
        <v>725</v>
      </c>
      <c r="B12" s="133" t="str">
        <f>Položky!C30</f>
        <v>Zařizovací předměty</v>
      </c>
      <c r="C12" s="69"/>
      <c r="D12" s="134"/>
      <c r="E12" s="228">
        <f>Položky!BA39</f>
        <v>0</v>
      </c>
      <c r="F12" s="229">
        <f>Položky!BB39</f>
        <v>0</v>
      </c>
      <c r="G12" s="229">
        <f>Položky!BC39</f>
        <v>0</v>
      </c>
      <c r="H12" s="229">
        <f>Položky!BD39</f>
        <v>0</v>
      </c>
      <c r="I12" s="230">
        <f>Položky!BE39</f>
        <v>0</v>
      </c>
    </row>
    <row r="13" spans="1:9" s="37" customFormat="1">
      <c r="A13" s="227" t="str">
        <f>Položky!B40</f>
        <v>763</v>
      </c>
      <c r="B13" s="133" t="str">
        <f>Položky!C40</f>
        <v>Dřevostavby</v>
      </c>
      <c r="C13" s="69"/>
      <c r="D13" s="134"/>
      <c r="E13" s="228">
        <f>Položky!BA43</f>
        <v>0</v>
      </c>
      <c r="F13" s="229">
        <f>Položky!BB43</f>
        <v>0</v>
      </c>
      <c r="G13" s="229">
        <f>Položky!BC43</f>
        <v>0</v>
      </c>
      <c r="H13" s="229">
        <f>Položky!BD43</f>
        <v>0</v>
      </c>
      <c r="I13" s="230">
        <f>Položky!BE43</f>
        <v>0</v>
      </c>
    </row>
    <row r="14" spans="1:9" s="37" customFormat="1">
      <c r="A14" s="227" t="str">
        <f>Položky!B44</f>
        <v>766</v>
      </c>
      <c r="B14" s="133" t="str">
        <f>Položky!C44</f>
        <v>Konstrukce truhlářské</v>
      </c>
      <c r="C14" s="69"/>
      <c r="D14" s="134"/>
      <c r="E14" s="228">
        <f>Položky!BA49</f>
        <v>0</v>
      </c>
      <c r="F14" s="229">
        <f>Položky!BB49</f>
        <v>0</v>
      </c>
      <c r="G14" s="229">
        <f>Položky!BC49</f>
        <v>0</v>
      </c>
      <c r="H14" s="229">
        <f>Položky!BD49</f>
        <v>0</v>
      </c>
      <c r="I14" s="230">
        <f>Položky!BE49</f>
        <v>0</v>
      </c>
    </row>
    <row r="15" spans="1:9" s="37" customFormat="1">
      <c r="A15" s="227" t="str">
        <f>Položky!B50</f>
        <v>771</v>
      </c>
      <c r="B15" s="133" t="str">
        <f>Položky!C50</f>
        <v>Podlahy z dlaždic a obklady</v>
      </c>
      <c r="C15" s="69"/>
      <c r="D15" s="134"/>
      <c r="E15" s="228">
        <f>Položky!BA55</f>
        <v>0</v>
      </c>
      <c r="F15" s="229">
        <f>Položky!BB55</f>
        <v>0</v>
      </c>
      <c r="G15" s="229">
        <f>Položky!BC55</f>
        <v>0</v>
      </c>
      <c r="H15" s="229">
        <f>Položky!BD55</f>
        <v>0</v>
      </c>
      <c r="I15" s="230">
        <f>Položky!BE55</f>
        <v>0</v>
      </c>
    </row>
    <row r="16" spans="1:9" s="37" customFormat="1">
      <c r="A16" s="227" t="str">
        <f>Položky!B56</f>
        <v>775</v>
      </c>
      <c r="B16" s="133" t="str">
        <f>Položky!C56</f>
        <v>Podlahy vlysové a parketové</v>
      </c>
      <c r="C16" s="69"/>
      <c r="D16" s="134"/>
      <c r="E16" s="228">
        <f>Položky!BA59</f>
        <v>0</v>
      </c>
      <c r="F16" s="229">
        <f>Položky!BB59</f>
        <v>0</v>
      </c>
      <c r="G16" s="229">
        <f>Položky!BC59</f>
        <v>0</v>
      </c>
      <c r="H16" s="229">
        <f>Položky!BD59</f>
        <v>0</v>
      </c>
      <c r="I16" s="230">
        <f>Položky!BE59</f>
        <v>0</v>
      </c>
    </row>
    <row r="17" spans="1:57" s="37" customFormat="1">
      <c r="A17" s="227" t="str">
        <f>Položky!B60</f>
        <v>776</v>
      </c>
      <c r="B17" s="133" t="str">
        <f>Položky!C60</f>
        <v>Podlahy povlakové</v>
      </c>
      <c r="C17" s="69"/>
      <c r="D17" s="134"/>
      <c r="E17" s="228">
        <f>Položky!BA77</f>
        <v>0</v>
      </c>
      <c r="F17" s="229">
        <f>Položky!BB77</f>
        <v>0</v>
      </c>
      <c r="G17" s="229">
        <f>Položky!BC77</f>
        <v>0</v>
      </c>
      <c r="H17" s="229">
        <f>Položky!BD77</f>
        <v>0</v>
      </c>
      <c r="I17" s="230">
        <f>Položky!BE77</f>
        <v>0</v>
      </c>
    </row>
    <row r="18" spans="1:57" s="37" customFormat="1">
      <c r="A18" s="227" t="str">
        <f>Položky!B78</f>
        <v>781</v>
      </c>
      <c r="B18" s="133" t="str">
        <f>Položky!C78</f>
        <v>Obklady keramické</v>
      </c>
      <c r="C18" s="69"/>
      <c r="D18" s="134"/>
      <c r="E18" s="228">
        <f>Položky!BA88</f>
        <v>0</v>
      </c>
      <c r="F18" s="229">
        <f>Položky!BB88</f>
        <v>0</v>
      </c>
      <c r="G18" s="229">
        <f>Položky!BC88</f>
        <v>0</v>
      </c>
      <c r="H18" s="229">
        <f>Položky!BD88</f>
        <v>0</v>
      </c>
      <c r="I18" s="230">
        <f>Položky!BE88</f>
        <v>0</v>
      </c>
    </row>
    <row r="19" spans="1:57" s="37" customFormat="1">
      <c r="A19" s="227" t="str">
        <f>Položky!B89</f>
        <v>783</v>
      </c>
      <c r="B19" s="133" t="str">
        <f>Položky!C89</f>
        <v>Nátěry</v>
      </c>
      <c r="C19" s="69"/>
      <c r="D19" s="134"/>
      <c r="E19" s="228">
        <f>Položky!BA95</f>
        <v>0</v>
      </c>
      <c r="F19" s="229">
        <f>Položky!BB95</f>
        <v>0</v>
      </c>
      <c r="G19" s="229">
        <f>Položky!BC95</f>
        <v>0</v>
      </c>
      <c r="H19" s="229">
        <f>Položky!BD95</f>
        <v>0</v>
      </c>
      <c r="I19" s="230">
        <f>Položky!BE95</f>
        <v>0</v>
      </c>
    </row>
    <row r="20" spans="1:57" s="37" customFormat="1">
      <c r="A20" s="227" t="str">
        <f>Položky!B96</f>
        <v>784</v>
      </c>
      <c r="B20" s="133" t="str">
        <f>Položky!C96</f>
        <v>Malby</v>
      </c>
      <c r="C20" s="69"/>
      <c r="D20" s="134"/>
      <c r="E20" s="228">
        <f>Položky!BA103</f>
        <v>0</v>
      </c>
      <c r="F20" s="229">
        <f>Položky!BB103</f>
        <v>0</v>
      </c>
      <c r="G20" s="229">
        <f>Položky!BC103</f>
        <v>0</v>
      </c>
      <c r="H20" s="229">
        <f>Položky!BD103</f>
        <v>0</v>
      </c>
      <c r="I20" s="230">
        <f>Položky!BE103</f>
        <v>0</v>
      </c>
    </row>
    <row r="21" spans="1:57" s="37" customFormat="1">
      <c r="A21" s="227" t="str">
        <f>Položky!B104</f>
        <v>M21</v>
      </c>
      <c r="B21" s="133" t="str">
        <f>Položky!C104</f>
        <v>Elektromontáže</v>
      </c>
      <c r="C21" s="69"/>
      <c r="D21" s="134"/>
      <c r="E21" s="228">
        <f>Položky!BA106</f>
        <v>0</v>
      </c>
      <c r="F21" s="229">
        <f>Položky!BB106</f>
        <v>0</v>
      </c>
      <c r="G21" s="229">
        <f>Položky!BC106</f>
        <v>0</v>
      </c>
      <c r="H21" s="229">
        <f>Položky!BD106</f>
        <v>0</v>
      </c>
      <c r="I21" s="230">
        <f>Položky!BE106</f>
        <v>0</v>
      </c>
    </row>
    <row r="22" spans="1:57" s="37" customFormat="1" ht="13.5" thickBot="1">
      <c r="A22" s="227" t="str">
        <f>Položky!B107</f>
        <v>D96</v>
      </c>
      <c r="B22" s="133" t="str">
        <f>Položky!C107</f>
        <v>Přesuny suti a vybouraných hmot</v>
      </c>
      <c r="C22" s="69"/>
      <c r="D22" s="134"/>
      <c r="E22" s="228">
        <f>Položky!BA115</f>
        <v>0</v>
      </c>
      <c r="F22" s="229">
        <f>Položky!BB115</f>
        <v>0</v>
      </c>
      <c r="G22" s="229">
        <f>Položky!BC115</f>
        <v>0</v>
      </c>
      <c r="H22" s="229">
        <f>Položky!BD115</f>
        <v>0</v>
      </c>
      <c r="I22" s="230">
        <f>Položky!BE115</f>
        <v>0</v>
      </c>
    </row>
    <row r="23" spans="1:57" s="141" customFormat="1" ht="13.5" thickBot="1">
      <c r="A23" s="135"/>
      <c r="B23" s="136" t="s">
        <v>57</v>
      </c>
      <c r="C23" s="136"/>
      <c r="D23" s="137"/>
      <c r="E23" s="138">
        <f>SUM(E7:E22)</f>
        <v>0</v>
      </c>
      <c r="F23" s="139">
        <f>SUM(F7:F22)</f>
        <v>0</v>
      </c>
      <c r="G23" s="139">
        <f>SUM(G7:G22)</f>
        <v>0</v>
      </c>
      <c r="H23" s="139">
        <f>SUM(H7:H22)</f>
        <v>0</v>
      </c>
      <c r="I23" s="140">
        <f>SUM(I7:I22)</f>
        <v>0</v>
      </c>
    </row>
    <row r="24" spans="1:57">
      <c r="A24" s="69"/>
      <c r="B24" s="69"/>
      <c r="C24" s="69"/>
      <c r="D24" s="69"/>
      <c r="E24" s="69"/>
      <c r="F24" s="69"/>
      <c r="G24" s="69"/>
      <c r="H24" s="69"/>
      <c r="I24" s="69"/>
    </row>
    <row r="25" spans="1:57" ht="19.5" customHeight="1">
      <c r="A25" s="125" t="s">
        <v>58</v>
      </c>
      <c r="B25" s="125"/>
      <c r="C25" s="125"/>
      <c r="D25" s="125"/>
      <c r="E25" s="125"/>
      <c r="F25" s="125"/>
      <c r="G25" s="142"/>
      <c r="H25" s="125"/>
      <c r="I25" s="125"/>
      <c r="BA25" s="43"/>
      <c r="BB25" s="43"/>
      <c r="BC25" s="43"/>
      <c r="BD25" s="43"/>
      <c r="BE25" s="43"/>
    </row>
    <row r="26" spans="1:57" ht="13.5" thickBot="1">
      <c r="A26" s="82"/>
      <c r="B26" s="82"/>
      <c r="C26" s="82"/>
      <c r="D26" s="82"/>
      <c r="E26" s="82"/>
      <c r="F26" s="82"/>
      <c r="G26" s="82"/>
      <c r="H26" s="82"/>
      <c r="I26" s="82"/>
    </row>
    <row r="27" spans="1:57">
      <c r="A27" s="76" t="s">
        <v>59</v>
      </c>
      <c r="B27" s="77"/>
      <c r="C27" s="77"/>
      <c r="D27" s="143"/>
      <c r="E27" s="144" t="s">
        <v>60</v>
      </c>
      <c r="F27" s="145" t="s">
        <v>61</v>
      </c>
      <c r="G27" s="146" t="s">
        <v>62</v>
      </c>
      <c r="H27" s="147"/>
      <c r="I27" s="148" t="s">
        <v>60</v>
      </c>
    </row>
    <row r="28" spans="1:57">
      <c r="A28" s="67" t="s">
        <v>244</v>
      </c>
      <c r="B28" s="58"/>
      <c r="C28" s="58"/>
      <c r="D28" s="149"/>
      <c r="E28" s="150"/>
      <c r="F28" s="151"/>
      <c r="G28" s="152">
        <f>CHOOSE(BA28+1,HSV+PSV,HSV+PSV+Mont,HSV+PSV+Dodavka+Mont,HSV,PSV,Mont,Dodavka,Mont+Dodavka,0)</f>
        <v>0</v>
      </c>
      <c r="H28" s="153"/>
      <c r="I28" s="154">
        <f>E28+F28*G28/100</f>
        <v>0</v>
      </c>
      <c r="BA28">
        <v>0</v>
      </c>
    </row>
    <row r="29" spans="1:57">
      <c r="A29" s="67" t="s">
        <v>245</v>
      </c>
      <c r="B29" s="58"/>
      <c r="C29" s="58"/>
      <c r="D29" s="149"/>
      <c r="E29" s="150"/>
      <c r="F29" s="151"/>
      <c r="G29" s="152">
        <f>CHOOSE(BA29+1,HSV+PSV,HSV+PSV+Mont,HSV+PSV+Dodavka+Mont,HSV,PSV,Mont,Dodavka,Mont+Dodavka,0)</f>
        <v>0</v>
      </c>
      <c r="H29" s="153"/>
      <c r="I29" s="154">
        <f>E29+F29*G29/100</f>
        <v>0</v>
      </c>
      <c r="BA29">
        <v>0</v>
      </c>
    </row>
    <row r="30" spans="1:57">
      <c r="A30" s="67" t="s">
        <v>246</v>
      </c>
      <c r="B30" s="58"/>
      <c r="C30" s="58"/>
      <c r="D30" s="149"/>
      <c r="E30" s="150"/>
      <c r="F30" s="151"/>
      <c r="G30" s="152">
        <f>CHOOSE(BA30+1,HSV+PSV,HSV+PSV+Mont,HSV+PSV+Dodavka+Mont,HSV,PSV,Mont,Dodavka,Mont+Dodavka,0)</f>
        <v>0</v>
      </c>
      <c r="H30" s="153"/>
      <c r="I30" s="154">
        <f>E30+F30*G30/100</f>
        <v>0</v>
      </c>
      <c r="BA30">
        <v>0</v>
      </c>
    </row>
    <row r="31" spans="1:57">
      <c r="A31" s="67" t="s">
        <v>247</v>
      </c>
      <c r="B31" s="58"/>
      <c r="C31" s="58"/>
      <c r="D31" s="149"/>
      <c r="E31" s="150"/>
      <c r="F31" s="151"/>
      <c r="G31" s="152">
        <f>CHOOSE(BA31+1,HSV+PSV,HSV+PSV+Mont,HSV+PSV+Dodavka+Mont,HSV,PSV,Mont,Dodavka,Mont+Dodavka,0)</f>
        <v>0</v>
      </c>
      <c r="H31" s="153"/>
      <c r="I31" s="154">
        <f>E31+F31*G31/100</f>
        <v>0</v>
      </c>
      <c r="BA31">
        <v>0</v>
      </c>
    </row>
    <row r="32" spans="1:57">
      <c r="A32" s="67" t="s">
        <v>248</v>
      </c>
      <c r="B32" s="58"/>
      <c r="C32" s="58"/>
      <c r="D32" s="149"/>
      <c r="E32" s="150"/>
      <c r="F32" s="151"/>
      <c r="G32" s="152">
        <f>CHOOSE(BA32+1,HSV+PSV,HSV+PSV+Mont,HSV+PSV+Dodavka+Mont,HSV,PSV,Mont,Dodavka,Mont+Dodavka,0)</f>
        <v>0</v>
      </c>
      <c r="H32" s="153"/>
      <c r="I32" s="154">
        <f>E32+F32*G32/100</f>
        <v>0</v>
      </c>
      <c r="BA32">
        <v>1</v>
      </c>
    </row>
    <row r="33" spans="1:53">
      <c r="A33" s="67" t="s">
        <v>249</v>
      </c>
      <c r="B33" s="58"/>
      <c r="C33" s="58"/>
      <c r="D33" s="149"/>
      <c r="E33" s="150"/>
      <c r="F33" s="151"/>
      <c r="G33" s="152">
        <f>CHOOSE(BA33+1,HSV+PSV,HSV+PSV+Mont,HSV+PSV+Dodavka+Mont,HSV,PSV,Mont,Dodavka,Mont+Dodavka,0)</f>
        <v>0</v>
      </c>
      <c r="H33" s="153"/>
      <c r="I33" s="154">
        <f>E33+F33*G33/100</f>
        <v>0</v>
      </c>
      <c r="BA33">
        <v>1</v>
      </c>
    </row>
    <row r="34" spans="1:53">
      <c r="A34" s="67" t="s">
        <v>250</v>
      </c>
      <c r="B34" s="58"/>
      <c r="C34" s="58"/>
      <c r="D34" s="149"/>
      <c r="E34" s="150"/>
      <c r="F34" s="151"/>
      <c r="G34" s="152">
        <f>CHOOSE(BA34+1,HSV+PSV,HSV+PSV+Mont,HSV+PSV+Dodavka+Mont,HSV,PSV,Mont,Dodavka,Mont+Dodavka,0)</f>
        <v>0</v>
      </c>
      <c r="H34" s="153"/>
      <c r="I34" s="154">
        <f>E34+F34*G34/100</f>
        <v>0</v>
      </c>
      <c r="BA34">
        <v>2</v>
      </c>
    </row>
    <row r="35" spans="1:53">
      <c r="A35" s="67" t="s">
        <v>251</v>
      </c>
      <c r="B35" s="58"/>
      <c r="C35" s="58"/>
      <c r="D35" s="149"/>
      <c r="E35" s="150"/>
      <c r="F35" s="151"/>
      <c r="G35" s="152">
        <f>CHOOSE(BA35+1,HSV+PSV,HSV+PSV+Mont,HSV+PSV+Dodavka+Mont,HSV,PSV,Mont,Dodavka,Mont+Dodavka,0)</f>
        <v>0</v>
      </c>
      <c r="H35" s="153"/>
      <c r="I35" s="154">
        <f>E35+F35*G35/100</f>
        <v>0</v>
      </c>
      <c r="BA35">
        <v>2</v>
      </c>
    </row>
    <row r="36" spans="1:53" ht="13.5" thickBot="1">
      <c r="A36" s="155"/>
      <c r="B36" s="156" t="s">
        <v>63</v>
      </c>
      <c r="C36" s="157"/>
      <c r="D36" s="158"/>
      <c r="E36" s="159"/>
      <c r="F36" s="160"/>
      <c r="G36" s="160"/>
      <c r="H36" s="161">
        <f>SUM(I28:I35)</f>
        <v>0</v>
      </c>
      <c r="I36" s="162"/>
    </row>
    <row r="38" spans="1:53">
      <c r="B38" s="141"/>
      <c r="F38" s="163"/>
      <c r="G38" s="164"/>
      <c r="H38" s="164"/>
      <c r="I38" s="165"/>
    </row>
    <row r="39" spans="1:53">
      <c r="F39" s="163"/>
      <c r="G39" s="164"/>
      <c r="H39" s="164"/>
      <c r="I39" s="165"/>
    </row>
    <row r="40" spans="1:53">
      <c r="F40" s="163"/>
      <c r="G40" s="164"/>
      <c r="H40" s="164"/>
      <c r="I40" s="165"/>
    </row>
    <row r="41" spans="1:53">
      <c r="F41" s="163"/>
      <c r="G41" s="164"/>
      <c r="H41" s="164"/>
      <c r="I41" s="165"/>
    </row>
    <row r="42" spans="1:53">
      <c r="F42" s="163"/>
      <c r="G42" s="164"/>
      <c r="H42" s="164"/>
      <c r="I42" s="165"/>
    </row>
    <row r="43" spans="1:53">
      <c r="F43" s="163"/>
      <c r="G43" s="164"/>
      <c r="H43" s="164"/>
      <c r="I43" s="165"/>
    </row>
    <row r="44" spans="1:53">
      <c r="F44" s="163"/>
      <c r="G44" s="164"/>
      <c r="H44" s="164"/>
      <c r="I44" s="165"/>
    </row>
    <row r="45" spans="1:53">
      <c r="F45" s="163"/>
      <c r="G45" s="164"/>
      <c r="H45" s="164"/>
      <c r="I45" s="165"/>
    </row>
    <row r="46" spans="1:53">
      <c r="F46" s="163"/>
      <c r="G46" s="164"/>
      <c r="H46" s="164"/>
      <c r="I46" s="165"/>
    </row>
    <row r="47" spans="1:53">
      <c r="F47" s="163"/>
      <c r="G47" s="164"/>
      <c r="H47" s="164"/>
      <c r="I47" s="165"/>
    </row>
    <row r="48" spans="1:53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  <row r="80" spans="6:9">
      <c r="F80" s="163"/>
      <c r="G80" s="164"/>
      <c r="H80" s="164"/>
      <c r="I80" s="165"/>
    </row>
    <row r="81" spans="6:9">
      <c r="F81" s="163"/>
      <c r="G81" s="164"/>
      <c r="H81" s="164"/>
      <c r="I81" s="165"/>
    </row>
    <row r="82" spans="6:9">
      <c r="F82" s="163"/>
      <c r="G82" s="164"/>
      <c r="H82" s="164"/>
      <c r="I82" s="165"/>
    </row>
    <row r="83" spans="6:9">
      <c r="F83" s="163"/>
      <c r="G83" s="164"/>
      <c r="H83" s="164"/>
      <c r="I83" s="165"/>
    </row>
    <row r="84" spans="6:9">
      <c r="F84" s="163"/>
      <c r="G84" s="164"/>
      <c r="H84" s="164"/>
      <c r="I84" s="165"/>
    </row>
    <row r="85" spans="6:9">
      <c r="F85" s="163"/>
      <c r="G85" s="164"/>
      <c r="H85" s="164"/>
      <c r="I85" s="165"/>
    </row>
    <row r="86" spans="6:9">
      <c r="F86" s="163"/>
      <c r="G86" s="164"/>
      <c r="H86" s="164"/>
      <c r="I86" s="165"/>
    </row>
    <row r="87" spans="6:9">
      <c r="F87" s="163"/>
      <c r="G87" s="164"/>
      <c r="H87" s="164"/>
      <c r="I87" s="165"/>
    </row>
  </sheetData>
  <mergeCells count="4">
    <mergeCell ref="A1:B1"/>
    <mergeCell ref="A2:B2"/>
    <mergeCell ref="G2:I2"/>
    <mergeCell ref="H36:I3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8"/>
  <sheetViews>
    <sheetView showGridLines="0" showZeros="0" workbookViewId="0">
      <selection activeCell="A115" sqref="A115:IV117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2013005 Stavební úpravy učeben SPŠ Bruntál</v>
      </c>
      <c r="D3" s="172"/>
      <c r="E3" s="173" t="s">
        <v>64</v>
      </c>
      <c r="F3" s="174" t="str">
        <f>Rekapitulace!H1</f>
        <v>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SO03 Robotická laboratoř a kabinet 2NP - laboratoř</v>
      </c>
      <c r="D4" s="177"/>
      <c r="E4" s="178" t="str">
        <f>Rekapitulace!G2</f>
        <v>SO03 Robotická laboratoř a kabinet 2NP - laboratoř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33.25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6.45E-3</v>
      </c>
    </row>
    <row r="9" spans="1:104">
      <c r="A9" s="203"/>
      <c r="B9" s="205"/>
      <c r="C9" s="206" t="s">
        <v>87</v>
      </c>
      <c r="D9" s="207"/>
      <c r="E9" s="208">
        <v>33.25</v>
      </c>
      <c r="F9" s="209"/>
      <c r="G9" s="210"/>
      <c r="M9" s="204" t="s">
        <v>87</v>
      </c>
      <c r="O9" s="195"/>
    </row>
    <row r="10" spans="1:104">
      <c r="A10" s="196">
        <v>2</v>
      </c>
      <c r="B10" s="197" t="s">
        <v>88</v>
      </c>
      <c r="C10" s="198" t="s">
        <v>89</v>
      </c>
      <c r="D10" s="199" t="s">
        <v>86</v>
      </c>
      <c r="E10" s="200">
        <v>60.436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1</v>
      </c>
      <c r="CZ10" s="167">
        <v>5.79E-3</v>
      </c>
    </row>
    <row r="11" spans="1:104">
      <c r="A11" s="203"/>
      <c r="B11" s="205"/>
      <c r="C11" s="206" t="s">
        <v>90</v>
      </c>
      <c r="D11" s="207"/>
      <c r="E11" s="208">
        <v>60.436</v>
      </c>
      <c r="F11" s="209"/>
      <c r="G11" s="210"/>
      <c r="M11" s="204" t="s">
        <v>90</v>
      </c>
      <c r="O11" s="195"/>
    </row>
    <row r="12" spans="1:104">
      <c r="A12" s="196">
        <v>3</v>
      </c>
      <c r="B12" s="197" t="s">
        <v>91</v>
      </c>
      <c r="C12" s="198" t="s">
        <v>92</v>
      </c>
      <c r="D12" s="199" t="s">
        <v>86</v>
      </c>
      <c r="E12" s="200">
        <v>2.4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3.9210000000000002E-2</v>
      </c>
    </row>
    <row r="13" spans="1:104">
      <c r="A13" s="203"/>
      <c r="B13" s="205"/>
      <c r="C13" s="206" t="s">
        <v>93</v>
      </c>
      <c r="D13" s="207"/>
      <c r="E13" s="208">
        <v>2.4</v>
      </c>
      <c r="F13" s="209"/>
      <c r="G13" s="210"/>
      <c r="M13" s="204" t="s">
        <v>93</v>
      </c>
      <c r="O13" s="195"/>
    </row>
    <row r="14" spans="1:104" ht="22.5">
      <c r="A14" s="196">
        <v>4</v>
      </c>
      <c r="B14" s="197" t="s">
        <v>94</v>
      </c>
      <c r="C14" s="198" t="s">
        <v>95</v>
      </c>
      <c r="D14" s="199" t="s">
        <v>86</v>
      </c>
      <c r="E14" s="200">
        <v>2.9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0</v>
      </c>
    </row>
    <row r="15" spans="1:104">
      <c r="A15" s="203"/>
      <c r="B15" s="205"/>
      <c r="C15" s="206" t="s">
        <v>96</v>
      </c>
      <c r="D15" s="207"/>
      <c r="E15" s="208">
        <v>2.9</v>
      </c>
      <c r="F15" s="209"/>
      <c r="G15" s="210"/>
      <c r="M15" s="204" t="s">
        <v>96</v>
      </c>
      <c r="O15" s="195"/>
    </row>
    <row r="16" spans="1:104">
      <c r="A16" s="211"/>
      <c r="B16" s="212" t="s">
        <v>74</v>
      </c>
      <c r="C16" s="213" t="str">
        <f>CONCATENATE(B7," ",C7)</f>
        <v>61 Upravy povrchů vnitřní</v>
      </c>
      <c r="D16" s="214"/>
      <c r="E16" s="215"/>
      <c r="F16" s="216"/>
      <c r="G16" s="217">
        <f>SUM(G7:G15)</f>
        <v>0</v>
      </c>
      <c r="O16" s="195">
        <v>4</v>
      </c>
      <c r="BA16" s="218">
        <f>SUM(BA7:BA15)</f>
        <v>0</v>
      </c>
      <c r="BB16" s="218">
        <f>SUM(BB7:BB15)</f>
        <v>0</v>
      </c>
      <c r="BC16" s="218">
        <f>SUM(BC7:BC15)</f>
        <v>0</v>
      </c>
      <c r="BD16" s="218">
        <f>SUM(BD7:BD15)</f>
        <v>0</v>
      </c>
      <c r="BE16" s="218">
        <f>SUM(BE7:BE15)</f>
        <v>0</v>
      </c>
    </row>
    <row r="17" spans="1:104">
      <c r="A17" s="188" t="s">
        <v>72</v>
      </c>
      <c r="B17" s="189" t="s">
        <v>97</v>
      </c>
      <c r="C17" s="190" t="s">
        <v>98</v>
      </c>
      <c r="D17" s="191"/>
      <c r="E17" s="192"/>
      <c r="F17" s="192"/>
      <c r="G17" s="193"/>
      <c r="H17" s="194"/>
      <c r="I17" s="194"/>
      <c r="O17" s="195">
        <v>1</v>
      </c>
    </row>
    <row r="18" spans="1:104" ht="22.5">
      <c r="A18" s="196">
        <v>5</v>
      </c>
      <c r="B18" s="197" t="s">
        <v>99</v>
      </c>
      <c r="C18" s="198" t="s">
        <v>100</v>
      </c>
      <c r="D18" s="199" t="s">
        <v>101</v>
      </c>
      <c r="E18" s="200">
        <v>1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1.592E-2</v>
      </c>
    </row>
    <row r="19" spans="1:104">
      <c r="A19" s="211"/>
      <c r="B19" s="212" t="s">
        <v>74</v>
      </c>
      <c r="C19" s="213" t="str">
        <f>CONCATENATE(B17," ",C17)</f>
        <v>64 Výplně otvorů</v>
      </c>
      <c r="D19" s="214"/>
      <c r="E19" s="215"/>
      <c r="F19" s="216"/>
      <c r="G19" s="217">
        <f>SUM(G17:G18)</f>
        <v>0</v>
      </c>
      <c r="O19" s="195">
        <v>4</v>
      </c>
      <c r="BA19" s="218">
        <f>SUM(BA17:BA18)</f>
        <v>0</v>
      </c>
      <c r="BB19" s="218">
        <f>SUM(BB17:BB18)</f>
        <v>0</v>
      </c>
      <c r="BC19" s="218">
        <f>SUM(BC17:BC18)</f>
        <v>0</v>
      </c>
      <c r="BD19" s="218">
        <f>SUM(BD17:BD18)</f>
        <v>0</v>
      </c>
      <c r="BE19" s="218">
        <f>SUM(BE17:BE18)</f>
        <v>0</v>
      </c>
    </row>
    <row r="20" spans="1:104">
      <c r="A20" s="188" t="s">
        <v>72</v>
      </c>
      <c r="B20" s="189" t="s">
        <v>102</v>
      </c>
      <c r="C20" s="190" t="s">
        <v>103</v>
      </c>
      <c r="D20" s="191"/>
      <c r="E20" s="192"/>
      <c r="F20" s="192"/>
      <c r="G20" s="193"/>
      <c r="H20" s="194"/>
      <c r="I20" s="194"/>
      <c r="O20" s="195">
        <v>1</v>
      </c>
    </row>
    <row r="21" spans="1:104">
      <c r="A21" s="196">
        <v>6</v>
      </c>
      <c r="B21" s="197" t="s">
        <v>104</v>
      </c>
      <c r="C21" s="198" t="s">
        <v>105</v>
      </c>
      <c r="D21" s="199" t="s">
        <v>86</v>
      </c>
      <c r="E21" s="200">
        <v>33.25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4.0000000000000003E-5</v>
      </c>
    </row>
    <row r="22" spans="1:104">
      <c r="A22" s="211"/>
      <c r="B22" s="212" t="s">
        <v>74</v>
      </c>
      <c r="C22" s="213" t="str">
        <f>CONCATENATE(B20," ",C20)</f>
        <v>95 Dokončovací konstrukce na pozemních stavbách</v>
      </c>
      <c r="D22" s="214"/>
      <c r="E22" s="215"/>
      <c r="F22" s="216"/>
      <c r="G22" s="217">
        <f>SUM(G20:G21)</f>
        <v>0</v>
      </c>
      <c r="O22" s="195">
        <v>4</v>
      </c>
      <c r="BA22" s="218">
        <f>SUM(BA20:BA21)</f>
        <v>0</v>
      </c>
      <c r="BB22" s="218">
        <f>SUM(BB20:BB21)</f>
        <v>0</v>
      </c>
      <c r="BC22" s="218">
        <f>SUM(BC20:BC21)</f>
        <v>0</v>
      </c>
      <c r="BD22" s="218">
        <f>SUM(BD20:BD21)</f>
        <v>0</v>
      </c>
      <c r="BE22" s="218">
        <f>SUM(BE20:BE21)</f>
        <v>0</v>
      </c>
    </row>
    <row r="23" spans="1:104">
      <c r="A23" s="188" t="s">
        <v>72</v>
      </c>
      <c r="B23" s="189" t="s">
        <v>106</v>
      </c>
      <c r="C23" s="190" t="s">
        <v>107</v>
      </c>
      <c r="D23" s="191"/>
      <c r="E23" s="192"/>
      <c r="F23" s="192"/>
      <c r="G23" s="193"/>
      <c r="H23" s="194"/>
      <c r="I23" s="194"/>
      <c r="O23" s="195">
        <v>1</v>
      </c>
    </row>
    <row r="24" spans="1:104">
      <c r="A24" s="196">
        <v>7</v>
      </c>
      <c r="B24" s="197" t="s">
        <v>108</v>
      </c>
      <c r="C24" s="198" t="s">
        <v>109</v>
      </c>
      <c r="D24" s="199" t="s">
        <v>86</v>
      </c>
      <c r="E24" s="200">
        <v>1.44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0</v>
      </c>
    </row>
    <row r="25" spans="1:104">
      <c r="A25" s="203"/>
      <c r="B25" s="205"/>
      <c r="C25" s="206" t="s">
        <v>110</v>
      </c>
      <c r="D25" s="207"/>
      <c r="E25" s="208">
        <v>1.44</v>
      </c>
      <c r="F25" s="209"/>
      <c r="G25" s="210"/>
      <c r="M25" s="204" t="s">
        <v>110</v>
      </c>
      <c r="O25" s="195"/>
    </row>
    <row r="26" spans="1:104">
      <c r="A26" s="211"/>
      <c r="B26" s="212" t="s">
        <v>74</v>
      </c>
      <c r="C26" s="213" t="str">
        <f>CONCATENATE(B23," ",C23)</f>
        <v>96 Bourání konstrukcí</v>
      </c>
      <c r="D26" s="214"/>
      <c r="E26" s="215"/>
      <c r="F26" s="216"/>
      <c r="G26" s="217">
        <f>SUM(G23:G25)</f>
        <v>0</v>
      </c>
      <c r="O26" s="195">
        <v>4</v>
      </c>
      <c r="BA26" s="218">
        <f>SUM(BA23:BA25)</f>
        <v>0</v>
      </c>
      <c r="BB26" s="218">
        <f>SUM(BB23:BB25)</f>
        <v>0</v>
      </c>
      <c r="BC26" s="218">
        <f>SUM(BC23:BC25)</f>
        <v>0</v>
      </c>
      <c r="BD26" s="218">
        <f>SUM(BD23:BD25)</f>
        <v>0</v>
      </c>
      <c r="BE26" s="218">
        <f>SUM(BE23:BE25)</f>
        <v>0</v>
      </c>
    </row>
    <row r="27" spans="1:104">
      <c r="A27" s="188" t="s">
        <v>72</v>
      </c>
      <c r="B27" s="189" t="s">
        <v>111</v>
      </c>
      <c r="C27" s="190" t="s">
        <v>112</v>
      </c>
      <c r="D27" s="191"/>
      <c r="E27" s="192"/>
      <c r="F27" s="192"/>
      <c r="G27" s="193"/>
      <c r="H27" s="194"/>
      <c r="I27" s="194"/>
      <c r="O27" s="195">
        <v>1</v>
      </c>
    </row>
    <row r="28" spans="1:104">
      <c r="A28" s="196">
        <v>8</v>
      </c>
      <c r="B28" s="197" t="s">
        <v>113</v>
      </c>
      <c r="C28" s="198" t="s">
        <v>114</v>
      </c>
      <c r="D28" s="199" t="s">
        <v>115</v>
      </c>
      <c r="E28" s="200">
        <v>0.67574093999999996</v>
      </c>
      <c r="F28" s="200">
        <v>0</v>
      </c>
      <c r="G28" s="201">
        <f>E28*F28</f>
        <v>0</v>
      </c>
      <c r="O28" s="195">
        <v>2</v>
      </c>
      <c r="AA28" s="167">
        <v>7</v>
      </c>
      <c r="AB28" s="167">
        <v>1</v>
      </c>
      <c r="AC28" s="167">
        <v>2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7</v>
      </c>
      <c r="CB28" s="202">
        <v>1</v>
      </c>
      <c r="CZ28" s="167">
        <v>0</v>
      </c>
    </row>
    <row r="29" spans="1:104">
      <c r="A29" s="211"/>
      <c r="B29" s="212" t="s">
        <v>74</v>
      </c>
      <c r="C29" s="213" t="str">
        <f>CONCATENATE(B27," ",C27)</f>
        <v>99 Staveništní přesun hmot</v>
      </c>
      <c r="D29" s="214"/>
      <c r="E29" s="215"/>
      <c r="F29" s="216"/>
      <c r="G29" s="217">
        <f>SUM(G27:G28)</f>
        <v>0</v>
      </c>
      <c r="O29" s="195">
        <v>4</v>
      </c>
      <c r="BA29" s="218">
        <f>SUM(BA27:BA28)</f>
        <v>0</v>
      </c>
      <c r="BB29" s="218">
        <f>SUM(BB27:BB28)</f>
        <v>0</v>
      </c>
      <c r="BC29" s="218">
        <f>SUM(BC27:BC28)</f>
        <v>0</v>
      </c>
      <c r="BD29" s="218">
        <f>SUM(BD27:BD28)</f>
        <v>0</v>
      </c>
      <c r="BE29" s="218">
        <f>SUM(BE27:BE28)</f>
        <v>0</v>
      </c>
    </row>
    <row r="30" spans="1:104">
      <c r="A30" s="188" t="s">
        <v>72</v>
      </c>
      <c r="B30" s="189" t="s">
        <v>116</v>
      </c>
      <c r="C30" s="190" t="s">
        <v>117</v>
      </c>
      <c r="D30" s="191"/>
      <c r="E30" s="192"/>
      <c r="F30" s="192"/>
      <c r="G30" s="193"/>
      <c r="H30" s="194"/>
      <c r="I30" s="194"/>
      <c r="O30" s="195">
        <v>1</v>
      </c>
    </row>
    <row r="31" spans="1:104">
      <c r="A31" s="196">
        <v>9</v>
      </c>
      <c r="B31" s="197" t="s">
        <v>118</v>
      </c>
      <c r="C31" s="198" t="s">
        <v>119</v>
      </c>
      <c r="D31" s="199" t="s">
        <v>120</v>
      </c>
      <c r="E31" s="200">
        <v>1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7</v>
      </c>
      <c r="CZ31" s="167">
        <v>0</v>
      </c>
    </row>
    <row r="32" spans="1:104">
      <c r="A32" s="196">
        <v>10</v>
      </c>
      <c r="B32" s="197" t="s">
        <v>121</v>
      </c>
      <c r="C32" s="198" t="s">
        <v>122</v>
      </c>
      <c r="D32" s="199" t="s">
        <v>101</v>
      </c>
      <c r="E32" s="200">
        <v>1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7</v>
      </c>
      <c r="CZ32" s="167">
        <v>0</v>
      </c>
    </row>
    <row r="33" spans="1:104">
      <c r="A33" s="196">
        <v>11</v>
      </c>
      <c r="B33" s="197" t="s">
        <v>123</v>
      </c>
      <c r="C33" s="198" t="s">
        <v>124</v>
      </c>
      <c r="D33" s="199" t="s">
        <v>120</v>
      </c>
      <c r="E33" s="200">
        <v>1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7</v>
      </c>
      <c r="AC33" s="167">
        <v>7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7</v>
      </c>
      <c r="CZ33" s="167">
        <v>1.4E-3</v>
      </c>
    </row>
    <row r="34" spans="1:104" ht="22.5">
      <c r="A34" s="196">
        <v>12</v>
      </c>
      <c r="B34" s="197" t="s">
        <v>125</v>
      </c>
      <c r="C34" s="198" t="s">
        <v>126</v>
      </c>
      <c r="D34" s="199" t="s">
        <v>101</v>
      </c>
      <c r="E34" s="200">
        <v>1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7</v>
      </c>
      <c r="CZ34" s="167">
        <v>1.2E-4</v>
      </c>
    </row>
    <row r="35" spans="1:104">
      <c r="A35" s="196">
        <v>13</v>
      </c>
      <c r="B35" s="197" t="s">
        <v>127</v>
      </c>
      <c r="C35" s="198" t="s">
        <v>128</v>
      </c>
      <c r="D35" s="199" t="s">
        <v>101</v>
      </c>
      <c r="E35" s="200">
        <v>1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7</v>
      </c>
      <c r="CZ35" s="167">
        <v>1.6000000000000001E-4</v>
      </c>
    </row>
    <row r="36" spans="1:104">
      <c r="A36" s="196">
        <v>14</v>
      </c>
      <c r="B36" s="197" t="s">
        <v>129</v>
      </c>
      <c r="C36" s="198" t="s">
        <v>130</v>
      </c>
      <c r="D36" s="199" t="s">
        <v>101</v>
      </c>
      <c r="E36" s="200">
        <v>1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7</v>
      </c>
      <c r="AC36" s="167">
        <v>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7</v>
      </c>
      <c r="CZ36" s="167">
        <v>2.0000000000000001E-4</v>
      </c>
    </row>
    <row r="37" spans="1:104">
      <c r="A37" s="196">
        <v>15</v>
      </c>
      <c r="B37" s="197" t="s">
        <v>131</v>
      </c>
      <c r="C37" s="198" t="s">
        <v>132</v>
      </c>
      <c r="D37" s="199" t="s">
        <v>101</v>
      </c>
      <c r="E37" s="200">
        <v>1</v>
      </c>
      <c r="F37" s="200">
        <v>0</v>
      </c>
      <c r="G37" s="201">
        <f>E37*F37</f>
        <v>0</v>
      </c>
      <c r="O37" s="195">
        <v>2</v>
      </c>
      <c r="AA37" s="167">
        <v>3</v>
      </c>
      <c r="AB37" s="167">
        <v>0</v>
      </c>
      <c r="AC37" s="167">
        <v>64214330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3</v>
      </c>
      <c r="CB37" s="202">
        <v>0</v>
      </c>
      <c r="CZ37" s="167">
        <v>1.2999999999999999E-2</v>
      </c>
    </row>
    <row r="38" spans="1:104">
      <c r="A38" s="196">
        <v>16</v>
      </c>
      <c r="B38" s="197" t="s">
        <v>133</v>
      </c>
      <c r="C38" s="198" t="s">
        <v>134</v>
      </c>
      <c r="D38" s="199" t="s">
        <v>61</v>
      </c>
      <c r="E38" s="200"/>
      <c r="F38" s="200">
        <v>0</v>
      </c>
      <c r="G38" s="201">
        <f>E38*F38</f>
        <v>0</v>
      </c>
      <c r="O38" s="195">
        <v>2</v>
      </c>
      <c r="AA38" s="167">
        <v>7</v>
      </c>
      <c r="AB38" s="167">
        <v>1002</v>
      </c>
      <c r="AC38" s="167">
        <v>5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7</v>
      </c>
      <c r="CB38" s="202">
        <v>1002</v>
      </c>
      <c r="CZ38" s="167">
        <v>0</v>
      </c>
    </row>
    <row r="39" spans="1:104">
      <c r="A39" s="211"/>
      <c r="B39" s="212" t="s">
        <v>74</v>
      </c>
      <c r="C39" s="213" t="str">
        <f>CONCATENATE(B30," ",C30)</f>
        <v>725 Zařizovací předměty</v>
      </c>
      <c r="D39" s="214"/>
      <c r="E39" s="215"/>
      <c r="F39" s="216"/>
      <c r="G39" s="217">
        <f>SUM(G30:G38)</f>
        <v>0</v>
      </c>
      <c r="O39" s="195">
        <v>4</v>
      </c>
      <c r="BA39" s="218">
        <f>SUM(BA30:BA38)</f>
        <v>0</v>
      </c>
      <c r="BB39" s="218">
        <f>SUM(BB30:BB38)</f>
        <v>0</v>
      </c>
      <c r="BC39" s="218">
        <f>SUM(BC30:BC38)</f>
        <v>0</v>
      </c>
      <c r="BD39" s="218">
        <f>SUM(BD30:BD38)</f>
        <v>0</v>
      </c>
      <c r="BE39" s="218">
        <f>SUM(BE30:BE38)</f>
        <v>0</v>
      </c>
    </row>
    <row r="40" spans="1:104">
      <c r="A40" s="188" t="s">
        <v>72</v>
      </c>
      <c r="B40" s="189" t="s">
        <v>135</v>
      </c>
      <c r="C40" s="190" t="s">
        <v>136</v>
      </c>
      <c r="D40" s="191"/>
      <c r="E40" s="192"/>
      <c r="F40" s="192"/>
      <c r="G40" s="193"/>
      <c r="H40" s="194"/>
      <c r="I40" s="194"/>
      <c r="O40" s="195">
        <v>1</v>
      </c>
    </row>
    <row r="41" spans="1:104" ht="22.5">
      <c r="A41" s="196">
        <v>17</v>
      </c>
      <c r="B41" s="197" t="s">
        <v>137</v>
      </c>
      <c r="C41" s="198" t="s">
        <v>138</v>
      </c>
      <c r="D41" s="199" t="s">
        <v>86</v>
      </c>
      <c r="E41" s="200">
        <v>9.6199999999999992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4.9169999999999998E-2</v>
      </c>
    </row>
    <row r="42" spans="1:104">
      <c r="A42" s="203"/>
      <c r="B42" s="205"/>
      <c r="C42" s="206" t="s">
        <v>139</v>
      </c>
      <c r="D42" s="207"/>
      <c r="E42" s="208">
        <v>9.6199999999999992</v>
      </c>
      <c r="F42" s="209"/>
      <c r="G42" s="210"/>
      <c r="M42" s="204" t="s">
        <v>139</v>
      </c>
      <c r="O42" s="195"/>
    </row>
    <row r="43" spans="1:104">
      <c r="A43" s="211"/>
      <c r="B43" s="212" t="s">
        <v>74</v>
      </c>
      <c r="C43" s="213" t="str">
        <f>CONCATENATE(B40," ",C40)</f>
        <v>763 Dřevostavby</v>
      </c>
      <c r="D43" s="214"/>
      <c r="E43" s="215"/>
      <c r="F43" s="216"/>
      <c r="G43" s="217">
        <f>SUM(G40:G42)</f>
        <v>0</v>
      </c>
      <c r="O43" s="195">
        <v>4</v>
      </c>
      <c r="BA43" s="218">
        <f>SUM(BA40:BA42)</f>
        <v>0</v>
      </c>
      <c r="BB43" s="218">
        <f>SUM(BB40:BB42)</f>
        <v>0</v>
      </c>
      <c r="BC43" s="218">
        <f>SUM(BC40:BC42)</f>
        <v>0</v>
      </c>
      <c r="BD43" s="218">
        <f>SUM(BD40:BD42)</f>
        <v>0</v>
      </c>
      <c r="BE43" s="218">
        <f>SUM(BE40:BE42)</f>
        <v>0</v>
      </c>
    </row>
    <row r="44" spans="1:104">
      <c r="A44" s="188" t="s">
        <v>72</v>
      </c>
      <c r="B44" s="189" t="s">
        <v>140</v>
      </c>
      <c r="C44" s="190" t="s">
        <v>141</v>
      </c>
      <c r="D44" s="191"/>
      <c r="E44" s="192"/>
      <c r="F44" s="192"/>
      <c r="G44" s="193"/>
      <c r="H44" s="194"/>
      <c r="I44" s="194"/>
      <c r="O44" s="195">
        <v>1</v>
      </c>
    </row>
    <row r="45" spans="1:104">
      <c r="A45" s="196">
        <v>18</v>
      </c>
      <c r="B45" s="197" t="s">
        <v>142</v>
      </c>
      <c r="C45" s="198" t="s">
        <v>143</v>
      </c>
      <c r="D45" s="199" t="s">
        <v>101</v>
      </c>
      <c r="E45" s="200">
        <v>1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7</v>
      </c>
      <c r="AC45" s="167">
        <v>7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7</v>
      </c>
      <c r="CZ45" s="167">
        <v>0</v>
      </c>
    </row>
    <row r="46" spans="1:104">
      <c r="A46" s="196">
        <v>19</v>
      </c>
      <c r="B46" s="197" t="s">
        <v>144</v>
      </c>
      <c r="C46" s="198" t="s">
        <v>145</v>
      </c>
      <c r="D46" s="199" t="s">
        <v>101</v>
      </c>
      <c r="E46" s="200">
        <v>1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0</v>
      </c>
    </row>
    <row r="47" spans="1:104">
      <c r="A47" s="196">
        <v>20</v>
      </c>
      <c r="B47" s="197" t="s">
        <v>146</v>
      </c>
      <c r="C47" s="198" t="s">
        <v>147</v>
      </c>
      <c r="D47" s="199" t="s">
        <v>101</v>
      </c>
      <c r="E47" s="200">
        <v>1</v>
      </c>
      <c r="F47" s="200">
        <v>0</v>
      </c>
      <c r="G47" s="201">
        <f>E47*F47</f>
        <v>0</v>
      </c>
      <c r="O47" s="195">
        <v>2</v>
      </c>
      <c r="AA47" s="167">
        <v>3</v>
      </c>
      <c r="AB47" s="167">
        <v>7</v>
      </c>
      <c r="AC47" s="167">
        <v>54914620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3</v>
      </c>
      <c r="CB47" s="202">
        <v>7</v>
      </c>
      <c r="CZ47" s="167">
        <v>8.0000000000000004E-4</v>
      </c>
    </row>
    <row r="48" spans="1:104" ht="22.5">
      <c r="A48" s="196">
        <v>21</v>
      </c>
      <c r="B48" s="197" t="s">
        <v>148</v>
      </c>
      <c r="C48" s="198" t="s">
        <v>149</v>
      </c>
      <c r="D48" s="199" t="s">
        <v>101</v>
      </c>
      <c r="E48" s="200">
        <v>1</v>
      </c>
      <c r="F48" s="200">
        <v>0</v>
      </c>
      <c r="G48" s="201">
        <f>E48*F48</f>
        <v>0</v>
      </c>
      <c r="O48" s="195">
        <v>2</v>
      </c>
      <c r="AA48" s="167">
        <v>3</v>
      </c>
      <c r="AB48" s="167">
        <v>7</v>
      </c>
      <c r="AC48" s="167">
        <v>61165603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7</v>
      </c>
      <c r="CZ48" s="167">
        <v>2.5000000000000001E-2</v>
      </c>
    </row>
    <row r="49" spans="1:104">
      <c r="A49" s="211"/>
      <c r="B49" s="212" t="s">
        <v>74</v>
      </c>
      <c r="C49" s="213" t="str">
        <f>CONCATENATE(B44," ",C44)</f>
        <v>766 Konstrukce truhlářské</v>
      </c>
      <c r="D49" s="214"/>
      <c r="E49" s="215"/>
      <c r="F49" s="216"/>
      <c r="G49" s="217">
        <f>SUM(G44:G48)</f>
        <v>0</v>
      </c>
      <c r="O49" s="195">
        <v>4</v>
      </c>
      <c r="BA49" s="218">
        <f>SUM(BA44:BA48)</f>
        <v>0</v>
      </c>
      <c r="BB49" s="218">
        <f>SUM(BB44:BB48)</f>
        <v>0</v>
      </c>
      <c r="BC49" s="218">
        <f>SUM(BC44:BC48)</f>
        <v>0</v>
      </c>
      <c r="BD49" s="218">
        <f>SUM(BD44:BD48)</f>
        <v>0</v>
      </c>
      <c r="BE49" s="218">
        <f>SUM(BE44:BE48)</f>
        <v>0</v>
      </c>
    </row>
    <row r="50" spans="1:104">
      <c r="A50" s="188" t="s">
        <v>72</v>
      </c>
      <c r="B50" s="189" t="s">
        <v>150</v>
      </c>
      <c r="C50" s="190" t="s">
        <v>151</v>
      </c>
      <c r="D50" s="191"/>
      <c r="E50" s="192"/>
      <c r="F50" s="192"/>
      <c r="G50" s="193"/>
      <c r="H50" s="194"/>
      <c r="I50" s="194"/>
      <c r="O50" s="195">
        <v>1</v>
      </c>
    </row>
    <row r="51" spans="1:104">
      <c r="A51" s="196">
        <v>22</v>
      </c>
      <c r="B51" s="197" t="s">
        <v>152</v>
      </c>
      <c r="C51" s="198" t="s">
        <v>153</v>
      </c>
      <c r="D51" s="199" t="s">
        <v>86</v>
      </c>
      <c r="E51" s="200">
        <v>38.71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7</v>
      </c>
      <c r="AC51" s="167">
        <v>7</v>
      </c>
      <c r="AZ51" s="167">
        <v>2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7</v>
      </c>
      <c r="CZ51" s="167">
        <v>0</v>
      </c>
    </row>
    <row r="52" spans="1:104">
      <c r="A52" s="203"/>
      <c r="B52" s="205"/>
      <c r="C52" s="206" t="s">
        <v>154</v>
      </c>
      <c r="D52" s="207"/>
      <c r="E52" s="208">
        <v>2.9</v>
      </c>
      <c r="F52" s="209"/>
      <c r="G52" s="210"/>
      <c r="M52" s="204" t="s">
        <v>154</v>
      </c>
      <c r="O52" s="195"/>
    </row>
    <row r="53" spans="1:104">
      <c r="A53" s="203"/>
      <c r="B53" s="205"/>
      <c r="C53" s="206" t="s">
        <v>155</v>
      </c>
      <c r="D53" s="207"/>
      <c r="E53" s="208">
        <v>33.25</v>
      </c>
      <c r="F53" s="209"/>
      <c r="G53" s="210"/>
      <c r="M53" s="204" t="s">
        <v>155</v>
      </c>
      <c r="O53" s="195"/>
    </row>
    <row r="54" spans="1:104">
      <c r="A54" s="203"/>
      <c r="B54" s="205"/>
      <c r="C54" s="206" t="s">
        <v>156</v>
      </c>
      <c r="D54" s="207"/>
      <c r="E54" s="208">
        <v>2.56</v>
      </c>
      <c r="F54" s="209"/>
      <c r="G54" s="210"/>
      <c r="M54" s="204" t="s">
        <v>156</v>
      </c>
      <c r="O54" s="195"/>
    </row>
    <row r="55" spans="1:104">
      <c r="A55" s="211"/>
      <c r="B55" s="212" t="s">
        <v>74</v>
      </c>
      <c r="C55" s="213" t="str">
        <f>CONCATENATE(B50," ",C50)</f>
        <v>771 Podlahy z dlaždic a obklady</v>
      </c>
      <c r="D55" s="214"/>
      <c r="E55" s="215"/>
      <c r="F55" s="216"/>
      <c r="G55" s="217">
        <f>SUM(G50:G54)</f>
        <v>0</v>
      </c>
      <c r="O55" s="195">
        <v>4</v>
      </c>
      <c r="BA55" s="218">
        <f>SUM(BA50:BA54)</f>
        <v>0</v>
      </c>
      <c r="BB55" s="218">
        <f>SUM(BB50:BB54)</f>
        <v>0</v>
      </c>
      <c r="BC55" s="218">
        <f>SUM(BC50:BC54)</f>
        <v>0</v>
      </c>
      <c r="BD55" s="218">
        <f>SUM(BD50:BD54)</f>
        <v>0</v>
      </c>
      <c r="BE55" s="218">
        <f>SUM(BE50:BE54)</f>
        <v>0</v>
      </c>
    </row>
    <row r="56" spans="1:104">
      <c r="A56" s="188" t="s">
        <v>72</v>
      </c>
      <c r="B56" s="189" t="s">
        <v>157</v>
      </c>
      <c r="C56" s="190" t="s">
        <v>158</v>
      </c>
      <c r="D56" s="191"/>
      <c r="E56" s="192"/>
      <c r="F56" s="192"/>
      <c r="G56" s="193"/>
      <c r="H56" s="194"/>
      <c r="I56" s="194"/>
      <c r="O56" s="195">
        <v>1</v>
      </c>
    </row>
    <row r="57" spans="1:104">
      <c r="A57" s="196">
        <v>23</v>
      </c>
      <c r="B57" s="197" t="s">
        <v>159</v>
      </c>
      <c r="C57" s="198" t="s">
        <v>160</v>
      </c>
      <c r="D57" s="199" t="s">
        <v>161</v>
      </c>
      <c r="E57" s="200">
        <v>5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7</v>
      </c>
      <c r="AC57" s="167">
        <v>7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7</v>
      </c>
      <c r="CZ57" s="167">
        <v>0</v>
      </c>
    </row>
    <row r="58" spans="1:104">
      <c r="A58" s="203"/>
      <c r="B58" s="205"/>
      <c r="C58" s="206" t="s">
        <v>162</v>
      </c>
      <c r="D58" s="207"/>
      <c r="E58" s="208">
        <v>5</v>
      </c>
      <c r="F58" s="209"/>
      <c r="G58" s="210"/>
      <c r="M58" s="204" t="s">
        <v>162</v>
      </c>
      <c r="O58" s="195"/>
    </row>
    <row r="59" spans="1:104">
      <c r="A59" s="211"/>
      <c r="B59" s="212" t="s">
        <v>74</v>
      </c>
      <c r="C59" s="213" t="str">
        <f>CONCATENATE(B56," ",C56)</f>
        <v>775 Podlahy vlysové a parketové</v>
      </c>
      <c r="D59" s="214"/>
      <c r="E59" s="215"/>
      <c r="F59" s="216"/>
      <c r="G59" s="217">
        <f>SUM(G56:G58)</f>
        <v>0</v>
      </c>
      <c r="O59" s="195">
        <v>4</v>
      </c>
      <c r="BA59" s="218">
        <f>SUM(BA56:BA58)</f>
        <v>0</v>
      </c>
      <c r="BB59" s="218">
        <f>SUM(BB56:BB58)</f>
        <v>0</v>
      </c>
      <c r="BC59" s="218">
        <f>SUM(BC56:BC58)</f>
        <v>0</v>
      </c>
      <c r="BD59" s="218">
        <f>SUM(BD56:BD58)</f>
        <v>0</v>
      </c>
      <c r="BE59" s="218">
        <f>SUM(BE56:BE58)</f>
        <v>0</v>
      </c>
    </row>
    <row r="60" spans="1:104">
      <c r="A60" s="188" t="s">
        <v>72</v>
      </c>
      <c r="B60" s="189" t="s">
        <v>163</v>
      </c>
      <c r="C60" s="190" t="s">
        <v>164</v>
      </c>
      <c r="D60" s="191"/>
      <c r="E60" s="192"/>
      <c r="F60" s="192"/>
      <c r="G60" s="193"/>
      <c r="H60" s="194"/>
      <c r="I60" s="194"/>
      <c r="O60" s="195">
        <v>1</v>
      </c>
    </row>
    <row r="61" spans="1:104" ht="22.5">
      <c r="A61" s="196">
        <v>24</v>
      </c>
      <c r="B61" s="197" t="s">
        <v>165</v>
      </c>
      <c r="C61" s="198" t="s">
        <v>166</v>
      </c>
      <c r="D61" s="199" t="s">
        <v>161</v>
      </c>
      <c r="E61" s="200">
        <v>22.54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7</v>
      </c>
      <c r="CZ61" s="167">
        <v>5.9000000000000003E-4</v>
      </c>
    </row>
    <row r="62" spans="1:104">
      <c r="A62" s="203"/>
      <c r="B62" s="205"/>
      <c r="C62" s="206" t="s">
        <v>167</v>
      </c>
      <c r="D62" s="207"/>
      <c r="E62" s="208">
        <v>22.54</v>
      </c>
      <c r="F62" s="209"/>
      <c r="G62" s="210"/>
      <c r="M62" s="204" t="s">
        <v>167</v>
      </c>
      <c r="O62" s="195"/>
    </row>
    <row r="63" spans="1:104">
      <c r="A63" s="196">
        <v>25</v>
      </c>
      <c r="B63" s="197" t="s">
        <v>168</v>
      </c>
      <c r="C63" s="198" t="s">
        <v>169</v>
      </c>
      <c r="D63" s="199" t="s">
        <v>86</v>
      </c>
      <c r="E63" s="200">
        <v>36.15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7</v>
      </c>
      <c r="CZ63" s="167">
        <v>0</v>
      </c>
    </row>
    <row r="64" spans="1:104">
      <c r="A64" s="203"/>
      <c r="B64" s="205"/>
      <c r="C64" s="206" t="s">
        <v>170</v>
      </c>
      <c r="D64" s="207"/>
      <c r="E64" s="208">
        <v>2.9</v>
      </c>
      <c r="F64" s="209"/>
      <c r="G64" s="210"/>
      <c r="M64" s="204" t="s">
        <v>170</v>
      </c>
      <c r="O64" s="195"/>
    </row>
    <row r="65" spans="1:104">
      <c r="A65" s="203"/>
      <c r="B65" s="205"/>
      <c r="C65" s="206" t="s">
        <v>155</v>
      </c>
      <c r="D65" s="207"/>
      <c r="E65" s="208">
        <v>33.25</v>
      </c>
      <c r="F65" s="209"/>
      <c r="G65" s="210"/>
      <c r="M65" s="204" t="s">
        <v>155</v>
      </c>
      <c r="O65" s="195"/>
    </row>
    <row r="66" spans="1:104" ht="22.5">
      <c r="A66" s="196">
        <v>26</v>
      </c>
      <c r="B66" s="197" t="s">
        <v>171</v>
      </c>
      <c r="C66" s="198" t="s">
        <v>172</v>
      </c>
      <c r="D66" s="199" t="s">
        <v>86</v>
      </c>
      <c r="E66" s="200">
        <v>33.25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0</v>
      </c>
      <c r="AC66" s="167">
        <v>0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0</v>
      </c>
      <c r="CZ66" s="167">
        <v>0</v>
      </c>
    </row>
    <row r="67" spans="1:104">
      <c r="A67" s="203"/>
      <c r="B67" s="205"/>
      <c r="C67" s="206" t="s">
        <v>173</v>
      </c>
      <c r="D67" s="207"/>
      <c r="E67" s="208">
        <v>33.25</v>
      </c>
      <c r="F67" s="209"/>
      <c r="G67" s="210"/>
      <c r="M67" s="204" t="s">
        <v>173</v>
      </c>
      <c r="O67" s="195"/>
    </row>
    <row r="68" spans="1:104">
      <c r="A68" s="196">
        <v>27</v>
      </c>
      <c r="B68" s="197" t="s">
        <v>174</v>
      </c>
      <c r="C68" s="198" t="s">
        <v>175</v>
      </c>
      <c r="D68" s="199" t="s">
        <v>86</v>
      </c>
      <c r="E68" s="200">
        <v>33.25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7</v>
      </c>
      <c r="AC68" s="167">
        <v>7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</v>
      </c>
      <c r="CB68" s="202">
        <v>7</v>
      </c>
      <c r="CZ68" s="167">
        <v>0</v>
      </c>
    </row>
    <row r="69" spans="1:104" ht="22.5">
      <c r="A69" s="196">
        <v>28</v>
      </c>
      <c r="B69" s="197" t="s">
        <v>176</v>
      </c>
      <c r="C69" s="198" t="s">
        <v>177</v>
      </c>
      <c r="D69" s="199" t="s">
        <v>161</v>
      </c>
      <c r="E69" s="200">
        <v>1.6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7</v>
      </c>
      <c r="AC69" s="167">
        <v>7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</v>
      </c>
      <c r="CB69" s="202">
        <v>7</v>
      </c>
      <c r="CZ69" s="167">
        <v>2.3000000000000001E-4</v>
      </c>
    </row>
    <row r="70" spans="1:104">
      <c r="A70" s="203"/>
      <c r="B70" s="205"/>
      <c r="C70" s="206" t="s">
        <v>178</v>
      </c>
      <c r="D70" s="207"/>
      <c r="E70" s="208">
        <v>1.6</v>
      </c>
      <c r="F70" s="209"/>
      <c r="G70" s="210"/>
      <c r="M70" s="204" t="s">
        <v>178</v>
      </c>
      <c r="O70" s="195"/>
    </row>
    <row r="71" spans="1:104" ht="22.5">
      <c r="A71" s="196">
        <v>29</v>
      </c>
      <c r="B71" s="197" t="s">
        <v>179</v>
      </c>
      <c r="C71" s="198" t="s">
        <v>180</v>
      </c>
      <c r="D71" s="199" t="s">
        <v>161</v>
      </c>
      <c r="E71" s="200">
        <v>20.55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7</v>
      </c>
      <c r="AC71" s="167">
        <v>7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7</v>
      </c>
      <c r="CZ71" s="167">
        <v>4.0000000000000003E-5</v>
      </c>
    </row>
    <row r="72" spans="1:104">
      <c r="A72" s="203"/>
      <c r="B72" s="205"/>
      <c r="C72" s="206" t="s">
        <v>181</v>
      </c>
      <c r="D72" s="207"/>
      <c r="E72" s="208">
        <v>20.55</v>
      </c>
      <c r="F72" s="209"/>
      <c r="G72" s="210"/>
      <c r="M72" s="204" t="s">
        <v>181</v>
      </c>
      <c r="O72" s="195"/>
    </row>
    <row r="73" spans="1:104">
      <c r="A73" s="196">
        <v>30</v>
      </c>
      <c r="B73" s="197" t="s">
        <v>182</v>
      </c>
      <c r="C73" s="198" t="s">
        <v>183</v>
      </c>
      <c r="D73" s="199" t="s">
        <v>86</v>
      </c>
      <c r="E73" s="200">
        <v>33.25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7</v>
      </c>
      <c r="AC73" s="167">
        <v>7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7</v>
      </c>
      <c r="CZ73" s="167">
        <v>2.0000000000000002E-5</v>
      </c>
    </row>
    <row r="74" spans="1:104" ht="22.5">
      <c r="A74" s="196">
        <v>31</v>
      </c>
      <c r="B74" s="197" t="s">
        <v>184</v>
      </c>
      <c r="C74" s="198" t="s">
        <v>185</v>
      </c>
      <c r="D74" s="199" t="s">
        <v>86</v>
      </c>
      <c r="E74" s="200">
        <v>36.575000000000003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1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>
      <c r="A75" s="203"/>
      <c r="B75" s="205"/>
      <c r="C75" s="206" t="s">
        <v>186</v>
      </c>
      <c r="D75" s="207"/>
      <c r="E75" s="208">
        <v>36.575000000000003</v>
      </c>
      <c r="F75" s="209"/>
      <c r="G75" s="210"/>
      <c r="M75" s="204" t="s">
        <v>186</v>
      </c>
      <c r="O75" s="195"/>
    </row>
    <row r="76" spans="1:104">
      <c r="A76" s="196">
        <v>32</v>
      </c>
      <c r="B76" s="197" t="s">
        <v>187</v>
      </c>
      <c r="C76" s="198" t="s">
        <v>188</v>
      </c>
      <c r="D76" s="199" t="s">
        <v>61</v>
      </c>
      <c r="E76" s="200"/>
      <c r="F76" s="200">
        <v>0</v>
      </c>
      <c r="G76" s="201">
        <f>E76*F76</f>
        <v>0</v>
      </c>
      <c r="O76" s="195">
        <v>2</v>
      </c>
      <c r="AA76" s="167">
        <v>7</v>
      </c>
      <c r="AB76" s="167">
        <v>1002</v>
      </c>
      <c r="AC76" s="167">
        <v>5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7</v>
      </c>
      <c r="CB76" s="202">
        <v>1002</v>
      </c>
      <c r="CZ76" s="167">
        <v>0</v>
      </c>
    </row>
    <row r="77" spans="1:104">
      <c r="A77" s="211"/>
      <c r="B77" s="212" t="s">
        <v>74</v>
      </c>
      <c r="C77" s="213" t="str">
        <f>CONCATENATE(B60," ",C60)</f>
        <v>776 Podlahy povlakové</v>
      </c>
      <c r="D77" s="214"/>
      <c r="E77" s="215"/>
      <c r="F77" s="216"/>
      <c r="G77" s="217">
        <f>SUM(G60:G76)</f>
        <v>0</v>
      </c>
      <c r="O77" s="195">
        <v>4</v>
      </c>
      <c r="BA77" s="218">
        <f>SUM(BA60:BA76)</f>
        <v>0</v>
      </c>
      <c r="BB77" s="218">
        <f>SUM(BB60:BB76)</f>
        <v>0</v>
      </c>
      <c r="BC77" s="218">
        <f>SUM(BC60:BC76)</f>
        <v>0</v>
      </c>
      <c r="BD77" s="218">
        <f>SUM(BD60:BD76)</f>
        <v>0</v>
      </c>
      <c r="BE77" s="218">
        <f>SUM(BE60:BE76)</f>
        <v>0</v>
      </c>
    </row>
    <row r="78" spans="1:104">
      <c r="A78" s="188" t="s">
        <v>72</v>
      </c>
      <c r="B78" s="189" t="s">
        <v>189</v>
      </c>
      <c r="C78" s="190" t="s">
        <v>190</v>
      </c>
      <c r="D78" s="191"/>
      <c r="E78" s="192"/>
      <c r="F78" s="192"/>
      <c r="G78" s="193"/>
      <c r="H78" s="194"/>
      <c r="I78" s="194"/>
      <c r="O78" s="195">
        <v>1</v>
      </c>
    </row>
    <row r="79" spans="1:104">
      <c r="A79" s="196">
        <v>33</v>
      </c>
      <c r="B79" s="197" t="s">
        <v>191</v>
      </c>
      <c r="C79" s="198" t="s">
        <v>192</v>
      </c>
      <c r="D79" s="199" t="s">
        <v>86</v>
      </c>
      <c r="E79" s="200">
        <v>5.96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7</v>
      </c>
      <c r="AC79" s="167">
        <v>7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7</v>
      </c>
      <c r="CZ79" s="167">
        <v>2.2000000000000001E-3</v>
      </c>
    </row>
    <row r="80" spans="1:104">
      <c r="A80" s="203"/>
      <c r="B80" s="205"/>
      <c r="C80" s="206" t="s">
        <v>193</v>
      </c>
      <c r="D80" s="207"/>
      <c r="E80" s="208">
        <v>3.4</v>
      </c>
      <c r="F80" s="209"/>
      <c r="G80" s="210"/>
      <c r="M80" s="204" t="s">
        <v>193</v>
      </c>
      <c r="O80" s="195"/>
    </row>
    <row r="81" spans="1:104">
      <c r="A81" s="203"/>
      <c r="B81" s="205"/>
      <c r="C81" s="206" t="s">
        <v>194</v>
      </c>
      <c r="D81" s="207"/>
      <c r="E81" s="208">
        <v>2.56</v>
      </c>
      <c r="F81" s="209"/>
      <c r="G81" s="210"/>
      <c r="M81" s="204" t="s">
        <v>194</v>
      </c>
      <c r="O81" s="195"/>
    </row>
    <row r="82" spans="1:104">
      <c r="A82" s="196">
        <v>34</v>
      </c>
      <c r="B82" s="197" t="s">
        <v>195</v>
      </c>
      <c r="C82" s="198" t="s">
        <v>196</v>
      </c>
      <c r="D82" s="199" t="s">
        <v>86</v>
      </c>
      <c r="E82" s="200">
        <v>5.96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7</v>
      </c>
      <c r="AC82" s="167">
        <v>7</v>
      </c>
      <c r="AZ82" s="167">
        <v>2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7</v>
      </c>
      <c r="CZ82" s="167">
        <v>0</v>
      </c>
    </row>
    <row r="83" spans="1:104">
      <c r="A83" s="196">
        <v>35</v>
      </c>
      <c r="B83" s="197" t="s">
        <v>197</v>
      </c>
      <c r="C83" s="198" t="s">
        <v>198</v>
      </c>
      <c r="D83" s="199" t="s">
        <v>161</v>
      </c>
      <c r="E83" s="200">
        <v>9.8000000000000007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7</v>
      </c>
      <c r="AC83" s="167">
        <v>7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7</v>
      </c>
      <c r="CZ83" s="167">
        <v>0</v>
      </c>
    </row>
    <row r="84" spans="1:104">
      <c r="A84" s="203"/>
      <c r="B84" s="205"/>
      <c r="C84" s="206" t="s">
        <v>199</v>
      </c>
      <c r="D84" s="207"/>
      <c r="E84" s="208">
        <v>9.8000000000000007</v>
      </c>
      <c r="F84" s="209"/>
      <c r="G84" s="210"/>
      <c r="M84" s="204" t="s">
        <v>199</v>
      </c>
      <c r="O84" s="195"/>
    </row>
    <row r="85" spans="1:104">
      <c r="A85" s="196">
        <v>36</v>
      </c>
      <c r="B85" s="197" t="s">
        <v>200</v>
      </c>
      <c r="C85" s="198" t="s">
        <v>201</v>
      </c>
      <c r="D85" s="199" t="s">
        <v>86</v>
      </c>
      <c r="E85" s="200">
        <v>6.258</v>
      </c>
      <c r="F85" s="200">
        <v>0</v>
      </c>
      <c r="G85" s="201">
        <f>E85*F85</f>
        <v>0</v>
      </c>
      <c r="O85" s="195">
        <v>2</v>
      </c>
      <c r="AA85" s="167">
        <v>3</v>
      </c>
      <c r="AB85" s="167">
        <v>7</v>
      </c>
      <c r="AC85" s="167">
        <v>59781345</v>
      </c>
      <c r="AZ85" s="167">
        <v>2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3</v>
      </c>
      <c r="CB85" s="202">
        <v>7</v>
      </c>
      <c r="CZ85" s="167">
        <v>1.0500000000000001E-2</v>
      </c>
    </row>
    <row r="86" spans="1:104">
      <c r="A86" s="203"/>
      <c r="B86" s="205"/>
      <c r="C86" s="206" t="s">
        <v>202</v>
      </c>
      <c r="D86" s="207"/>
      <c r="E86" s="208">
        <v>6.258</v>
      </c>
      <c r="F86" s="209"/>
      <c r="G86" s="210"/>
      <c r="M86" s="204" t="s">
        <v>202</v>
      </c>
      <c r="O86" s="195"/>
    </row>
    <row r="87" spans="1:104">
      <c r="A87" s="196">
        <v>37</v>
      </c>
      <c r="B87" s="197" t="s">
        <v>203</v>
      </c>
      <c r="C87" s="198" t="s">
        <v>204</v>
      </c>
      <c r="D87" s="199" t="s">
        <v>61</v>
      </c>
      <c r="E87" s="200"/>
      <c r="F87" s="200">
        <v>0</v>
      </c>
      <c r="G87" s="201">
        <f>E87*F87</f>
        <v>0</v>
      </c>
      <c r="O87" s="195">
        <v>2</v>
      </c>
      <c r="AA87" s="167">
        <v>7</v>
      </c>
      <c r="AB87" s="167">
        <v>1002</v>
      </c>
      <c r="AC87" s="167">
        <v>5</v>
      </c>
      <c r="AZ87" s="167">
        <v>2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7</v>
      </c>
      <c r="CB87" s="202">
        <v>1002</v>
      </c>
      <c r="CZ87" s="167">
        <v>0</v>
      </c>
    </row>
    <row r="88" spans="1:104">
      <c r="A88" s="211"/>
      <c r="B88" s="212" t="s">
        <v>74</v>
      </c>
      <c r="C88" s="213" t="str">
        <f>CONCATENATE(B78," ",C78)</f>
        <v>781 Obklady keramické</v>
      </c>
      <c r="D88" s="214"/>
      <c r="E88" s="215"/>
      <c r="F88" s="216"/>
      <c r="G88" s="217">
        <f>SUM(G78:G87)</f>
        <v>0</v>
      </c>
      <c r="O88" s="195">
        <v>4</v>
      </c>
      <c r="BA88" s="218">
        <f>SUM(BA78:BA87)</f>
        <v>0</v>
      </c>
      <c r="BB88" s="218">
        <f>SUM(BB78:BB87)</f>
        <v>0</v>
      </c>
      <c r="BC88" s="218">
        <f>SUM(BC78:BC87)</f>
        <v>0</v>
      </c>
      <c r="BD88" s="218">
        <f>SUM(BD78:BD87)</f>
        <v>0</v>
      </c>
      <c r="BE88" s="218">
        <f>SUM(BE78:BE87)</f>
        <v>0</v>
      </c>
    </row>
    <row r="89" spans="1:104">
      <c r="A89" s="188" t="s">
        <v>72</v>
      </c>
      <c r="B89" s="189" t="s">
        <v>205</v>
      </c>
      <c r="C89" s="190" t="s">
        <v>206</v>
      </c>
      <c r="D89" s="191"/>
      <c r="E89" s="192"/>
      <c r="F89" s="192"/>
      <c r="G89" s="193"/>
      <c r="H89" s="194"/>
      <c r="I89" s="194"/>
      <c r="O89" s="195">
        <v>1</v>
      </c>
    </row>
    <row r="90" spans="1:104">
      <c r="A90" s="196">
        <v>38</v>
      </c>
      <c r="B90" s="197" t="s">
        <v>207</v>
      </c>
      <c r="C90" s="198" t="s">
        <v>208</v>
      </c>
      <c r="D90" s="199" t="s">
        <v>86</v>
      </c>
      <c r="E90" s="200">
        <v>1.47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0</v>
      </c>
      <c r="AC90" s="167">
        <v>0</v>
      </c>
      <c r="AZ90" s="167">
        <v>2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</v>
      </c>
      <c r="CB90" s="202">
        <v>0</v>
      </c>
      <c r="CZ90" s="167">
        <v>1.0000000000000001E-5</v>
      </c>
    </row>
    <row r="91" spans="1:104">
      <c r="A91" s="196">
        <v>39</v>
      </c>
      <c r="B91" s="197" t="s">
        <v>209</v>
      </c>
      <c r="C91" s="198" t="s">
        <v>210</v>
      </c>
      <c r="D91" s="199" t="s">
        <v>86</v>
      </c>
      <c r="E91" s="200">
        <v>2.94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7</v>
      </c>
      <c r="AC91" s="167">
        <v>7</v>
      </c>
      <c r="AZ91" s="167">
        <v>2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7</v>
      </c>
      <c r="CZ91" s="167">
        <v>2.5999999999999998E-4</v>
      </c>
    </row>
    <row r="92" spans="1:104">
      <c r="A92" s="203"/>
      <c r="B92" s="205"/>
      <c r="C92" s="206" t="s">
        <v>211</v>
      </c>
      <c r="D92" s="207"/>
      <c r="E92" s="208">
        <v>2.94</v>
      </c>
      <c r="F92" s="209"/>
      <c r="G92" s="210"/>
      <c r="M92" s="204" t="s">
        <v>211</v>
      </c>
      <c r="O92" s="195"/>
    </row>
    <row r="93" spans="1:104">
      <c r="A93" s="196">
        <v>40</v>
      </c>
      <c r="B93" s="197" t="s">
        <v>212</v>
      </c>
      <c r="C93" s="198" t="s">
        <v>213</v>
      </c>
      <c r="D93" s="199" t="s">
        <v>86</v>
      </c>
      <c r="E93" s="200">
        <v>1.44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7</v>
      </c>
      <c r="AC93" s="167">
        <v>7</v>
      </c>
      <c r="AZ93" s="167">
        <v>2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7</v>
      </c>
      <c r="CZ93" s="167">
        <v>3.5E-4</v>
      </c>
    </row>
    <row r="94" spans="1:104">
      <c r="A94" s="203"/>
      <c r="B94" s="205"/>
      <c r="C94" s="206" t="s">
        <v>214</v>
      </c>
      <c r="D94" s="207"/>
      <c r="E94" s="208">
        <v>1.44</v>
      </c>
      <c r="F94" s="209"/>
      <c r="G94" s="210"/>
      <c r="M94" s="204" t="s">
        <v>214</v>
      </c>
      <c r="O94" s="195"/>
    </row>
    <row r="95" spans="1:104">
      <c r="A95" s="211"/>
      <c r="B95" s="212" t="s">
        <v>74</v>
      </c>
      <c r="C95" s="213" t="str">
        <f>CONCATENATE(B89," ",C89)</f>
        <v>783 Nátěry</v>
      </c>
      <c r="D95" s="214"/>
      <c r="E95" s="215"/>
      <c r="F95" s="216"/>
      <c r="G95" s="217">
        <f>SUM(G89:G94)</f>
        <v>0</v>
      </c>
      <c r="O95" s="195">
        <v>4</v>
      </c>
      <c r="BA95" s="218">
        <f>SUM(BA89:BA94)</f>
        <v>0</v>
      </c>
      <c r="BB95" s="218">
        <f>SUM(BB89:BB94)</f>
        <v>0</v>
      </c>
      <c r="BC95" s="218">
        <f>SUM(BC89:BC94)</f>
        <v>0</v>
      </c>
      <c r="BD95" s="218">
        <f>SUM(BD89:BD94)</f>
        <v>0</v>
      </c>
      <c r="BE95" s="218">
        <f>SUM(BE89:BE94)</f>
        <v>0</v>
      </c>
    </row>
    <row r="96" spans="1:104">
      <c r="A96" s="188" t="s">
        <v>72</v>
      </c>
      <c r="B96" s="189" t="s">
        <v>215</v>
      </c>
      <c r="C96" s="190" t="s">
        <v>216</v>
      </c>
      <c r="D96" s="191"/>
      <c r="E96" s="192"/>
      <c r="F96" s="192"/>
      <c r="G96" s="193"/>
      <c r="H96" s="194"/>
      <c r="I96" s="194"/>
      <c r="O96" s="195">
        <v>1</v>
      </c>
    </row>
    <row r="97" spans="1:104">
      <c r="A97" s="196">
        <v>41</v>
      </c>
      <c r="B97" s="197" t="s">
        <v>217</v>
      </c>
      <c r="C97" s="198" t="s">
        <v>218</v>
      </c>
      <c r="D97" s="199" t="s">
        <v>86</v>
      </c>
      <c r="E97" s="200">
        <v>104.90600000000001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7</v>
      </c>
      <c r="AC97" s="167">
        <v>7</v>
      </c>
      <c r="AZ97" s="167">
        <v>2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202">
        <v>1</v>
      </c>
      <c r="CB97" s="202">
        <v>7</v>
      </c>
      <c r="CZ97" s="167">
        <v>2.2000000000000001E-4</v>
      </c>
    </row>
    <row r="98" spans="1:104">
      <c r="A98" s="203"/>
      <c r="B98" s="205"/>
      <c r="C98" s="206" t="s">
        <v>219</v>
      </c>
      <c r="D98" s="207"/>
      <c r="E98" s="208">
        <v>71.656000000000006</v>
      </c>
      <c r="F98" s="209"/>
      <c r="G98" s="210"/>
      <c r="M98" s="204" t="s">
        <v>219</v>
      </c>
      <c r="O98" s="195"/>
    </row>
    <row r="99" spans="1:104">
      <c r="A99" s="203"/>
      <c r="B99" s="205"/>
      <c r="C99" s="206" t="s">
        <v>87</v>
      </c>
      <c r="D99" s="207"/>
      <c r="E99" s="208">
        <v>33.25</v>
      </c>
      <c r="F99" s="209"/>
      <c r="G99" s="210"/>
      <c r="M99" s="204" t="s">
        <v>87</v>
      </c>
      <c r="O99" s="195"/>
    </row>
    <row r="100" spans="1:104">
      <c r="A100" s="196">
        <v>42</v>
      </c>
      <c r="B100" s="197" t="s">
        <v>220</v>
      </c>
      <c r="C100" s="198" t="s">
        <v>221</v>
      </c>
      <c r="D100" s="199" t="s">
        <v>86</v>
      </c>
      <c r="E100" s="200">
        <v>93.686000000000007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7</v>
      </c>
      <c r="AC100" s="167">
        <v>7</v>
      </c>
      <c r="AZ100" s="167">
        <v>2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7</v>
      </c>
      <c r="CZ100" s="167">
        <v>0</v>
      </c>
    </row>
    <row r="101" spans="1:104">
      <c r="A101" s="203"/>
      <c r="B101" s="205"/>
      <c r="C101" s="206" t="s">
        <v>222</v>
      </c>
      <c r="D101" s="207"/>
      <c r="E101" s="208">
        <v>60.436</v>
      </c>
      <c r="F101" s="209"/>
      <c r="G101" s="210"/>
      <c r="M101" s="204" t="s">
        <v>222</v>
      </c>
      <c r="O101" s="195"/>
    </row>
    <row r="102" spans="1:104">
      <c r="A102" s="203"/>
      <c r="B102" s="205"/>
      <c r="C102" s="206" t="s">
        <v>87</v>
      </c>
      <c r="D102" s="207"/>
      <c r="E102" s="208">
        <v>33.25</v>
      </c>
      <c r="F102" s="209"/>
      <c r="G102" s="210"/>
      <c r="M102" s="204" t="s">
        <v>87</v>
      </c>
      <c r="O102" s="195"/>
    </row>
    <row r="103" spans="1:104">
      <c r="A103" s="211"/>
      <c r="B103" s="212" t="s">
        <v>74</v>
      </c>
      <c r="C103" s="213" t="str">
        <f>CONCATENATE(B96," ",C96)</f>
        <v>784 Malby</v>
      </c>
      <c r="D103" s="214"/>
      <c r="E103" s="215"/>
      <c r="F103" s="216"/>
      <c r="G103" s="217">
        <f>SUM(G96:G102)</f>
        <v>0</v>
      </c>
      <c r="O103" s="195">
        <v>4</v>
      </c>
      <c r="BA103" s="218">
        <f>SUM(BA96:BA102)</f>
        <v>0</v>
      </c>
      <c r="BB103" s="218">
        <f>SUM(BB96:BB102)</f>
        <v>0</v>
      </c>
      <c r="BC103" s="218">
        <f>SUM(BC96:BC102)</f>
        <v>0</v>
      </c>
      <c r="BD103" s="218">
        <f>SUM(BD96:BD102)</f>
        <v>0</v>
      </c>
      <c r="BE103" s="218">
        <f>SUM(BE96:BE102)</f>
        <v>0</v>
      </c>
    </row>
    <row r="104" spans="1:104">
      <c r="A104" s="188" t="s">
        <v>72</v>
      </c>
      <c r="B104" s="189" t="s">
        <v>223</v>
      </c>
      <c r="C104" s="190" t="s">
        <v>224</v>
      </c>
      <c r="D104" s="191"/>
      <c r="E104" s="192"/>
      <c r="F104" s="192"/>
      <c r="G104" s="193"/>
      <c r="H104" s="194"/>
      <c r="I104" s="194"/>
      <c r="O104" s="195">
        <v>1</v>
      </c>
    </row>
    <row r="105" spans="1:104">
      <c r="A105" s="196">
        <v>43</v>
      </c>
      <c r="B105" s="197" t="s">
        <v>225</v>
      </c>
      <c r="C105" s="198" t="s">
        <v>226</v>
      </c>
      <c r="D105" s="199" t="s">
        <v>227</v>
      </c>
      <c r="E105" s="200">
        <v>1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9</v>
      </c>
      <c r="AC105" s="167">
        <v>9</v>
      </c>
      <c r="AZ105" s="167">
        <v>4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9</v>
      </c>
      <c r="CZ105" s="167">
        <v>0</v>
      </c>
    </row>
    <row r="106" spans="1:104">
      <c r="A106" s="211"/>
      <c r="B106" s="212" t="s">
        <v>74</v>
      </c>
      <c r="C106" s="213" t="str">
        <f>CONCATENATE(B104," ",C104)</f>
        <v>M21 Elektromontáže</v>
      </c>
      <c r="D106" s="214"/>
      <c r="E106" s="215"/>
      <c r="F106" s="216"/>
      <c r="G106" s="217">
        <f>SUM(G104:G105)</f>
        <v>0</v>
      </c>
      <c r="O106" s="195">
        <v>4</v>
      </c>
      <c r="BA106" s="218">
        <f>SUM(BA104:BA105)</f>
        <v>0</v>
      </c>
      <c r="BB106" s="218">
        <f>SUM(BB104:BB105)</f>
        <v>0</v>
      </c>
      <c r="BC106" s="218">
        <f>SUM(BC104:BC105)</f>
        <v>0</v>
      </c>
      <c r="BD106" s="218">
        <f>SUM(BD104:BD105)</f>
        <v>0</v>
      </c>
      <c r="BE106" s="218">
        <f>SUM(BE104:BE105)</f>
        <v>0</v>
      </c>
    </row>
    <row r="107" spans="1:104">
      <c r="A107" s="188" t="s">
        <v>72</v>
      </c>
      <c r="B107" s="189" t="s">
        <v>228</v>
      </c>
      <c r="C107" s="190" t="s">
        <v>229</v>
      </c>
      <c r="D107" s="191"/>
      <c r="E107" s="192"/>
      <c r="F107" s="192"/>
      <c r="G107" s="193"/>
      <c r="H107" s="194"/>
      <c r="I107" s="194"/>
      <c r="O107" s="195">
        <v>1</v>
      </c>
    </row>
    <row r="108" spans="1:104">
      <c r="A108" s="196">
        <v>44</v>
      </c>
      <c r="B108" s="197" t="s">
        <v>230</v>
      </c>
      <c r="C108" s="198" t="s">
        <v>231</v>
      </c>
      <c r="D108" s="199" t="s">
        <v>115</v>
      </c>
      <c r="E108" s="200">
        <v>0.15853</v>
      </c>
      <c r="F108" s="200">
        <v>0</v>
      </c>
      <c r="G108" s="201">
        <f>E108*F108</f>
        <v>0</v>
      </c>
      <c r="O108" s="195">
        <v>2</v>
      </c>
      <c r="AA108" s="167">
        <v>8</v>
      </c>
      <c r="AB108" s="167">
        <v>0</v>
      </c>
      <c r="AC108" s="167">
        <v>3</v>
      </c>
      <c r="AZ108" s="167">
        <v>1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8</v>
      </c>
      <c r="CB108" s="202">
        <v>0</v>
      </c>
      <c r="CZ108" s="167">
        <v>0</v>
      </c>
    </row>
    <row r="109" spans="1:104">
      <c r="A109" s="196">
        <v>45</v>
      </c>
      <c r="B109" s="197" t="s">
        <v>232</v>
      </c>
      <c r="C109" s="198" t="s">
        <v>233</v>
      </c>
      <c r="D109" s="199" t="s">
        <v>115</v>
      </c>
      <c r="E109" s="200">
        <v>0.15853</v>
      </c>
      <c r="F109" s="200">
        <v>0</v>
      </c>
      <c r="G109" s="201">
        <f>E109*F109</f>
        <v>0</v>
      </c>
      <c r="O109" s="195">
        <v>2</v>
      </c>
      <c r="AA109" s="167">
        <v>8</v>
      </c>
      <c r="AB109" s="167">
        <v>0</v>
      </c>
      <c r="AC109" s="167">
        <v>3</v>
      </c>
      <c r="AZ109" s="167">
        <v>1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8</v>
      </c>
      <c r="CB109" s="202">
        <v>0</v>
      </c>
      <c r="CZ109" s="167">
        <v>0</v>
      </c>
    </row>
    <row r="110" spans="1:104">
      <c r="A110" s="196">
        <v>46</v>
      </c>
      <c r="B110" s="197" t="s">
        <v>234</v>
      </c>
      <c r="C110" s="198" t="s">
        <v>235</v>
      </c>
      <c r="D110" s="199" t="s">
        <v>115</v>
      </c>
      <c r="E110" s="200">
        <v>0.15853</v>
      </c>
      <c r="F110" s="200">
        <v>0</v>
      </c>
      <c r="G110" s="201">
        <f>E110*F110</f>
        <v>0</v>
      </c>
      <c r="O110" s="195">
        <v>2</v>
      </c>
      <c r="AA110" s="167">
        <v>8</v>
      </c>
      <c r="AB110" s="167">
        <v>0</v>
      </c>
      <c r="AC110" s="167">
        <v>3</v>
      </c>
      <c r="AZ110" s="167">
        <v>1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8</v>
      </c>
      <c r="CB110" s="202">
        <v>0</v>
      </c>
      <c r="CZ110" s="167">
        <v>0</v>
      </c>
    </row>
    <row r="111" spans="1:104">
      <c r="A111" s="196">
        <v>47</v>
      </c>
      <c r="B111" s="197" t="s">
        <v>236</v>
      </c>
      <c r="C111" s="198" t="s">
        <v>237</v>
      </c>
      <c r="D111" s="199" t="s">
        <v>115</v>
      </c>
      <c r="E111" s="200">
        <v>0.15853</v>
      </c>
      <c r="F111" s="200">
        <v>0</v>
      </c>
      <c r="G111" s="201">
        <f>E111*F111</f>
        <v>0</v>
      </c>
      <c r="O111" s="195">
        <v>2</v>
      </c>
      <c r="AA111" s="167">
        <v>8</v>
      </c>
      <c r="AB111" s="167">
        <v>0</v>
      </c>
      <c r="AC111" s="167">
        <v>3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8</v>
      </c>
      <c r="CB111" s="202">
        <v>0</v>
      </c>
      <c r="CZ111" s="167">
        <v>0</v>
      </c>
    </row>
    <row r="112" spans="1:104">
      <c r="A112" s="196">
        <v>48</v>
      </c>
      <c r="B112" s="197" t="s">
        <v>238</v>
      </c>
      <c r="C112" s="198" t="s">
        <v>239</v>
      </c>
      <c r="D112" s="199" t="s">
        <v>115</v>
      </c>
      <c r="E112" s="200">
        <v>0.15853</v>
      </c>
      <c r="F112" s="200">
        <v>0</v>
      </c>
      <c r="G112" s="201">
        <f>E112*F112</f>
        <v>0</v>
      </c>
      <c r="O112" s="195">
        <v>2</v>
      </c>
      <c r="AA112" s="167">
        <v>8</v>
      </c>
      <c r="AB112" s="167">
        <v>0</v>
      </c>
      <c r="AC112" s="167">
        <v>3</v>
      </c>
      <c r="AZ112" s="167">
        <v>1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8</v>
      </c>
      <c r="CB112" s="202">
        <v>0</v>
      </c>
      <c r="CZ112" s="167">
        <v>0</v>
      </c>
    </row>
    <row r="113" spans="1:104">
      <c r="A113" s="196">
        <v>49</v>
      </c>
      <c r="B113" s="197" t="s">
        <v>240</v>
      </c>
      <c r="C113" s="198" t="s">
        <v>241</v>
      </c>
      <c r="D113" s="199" t="s">
        <v>115</v>
      </c>
      <c r="E113" s="200">
        <v>0.15853</v>
      </c>
      <c r="F113" s="200">
        <v>0</v>
      </c>
      <c r="G113" s="201">
        <f>E113*F113</f>
        <v>0</v>
      </c>
      <c r="O113" s="195">
        <v>2</v>
      </c>
      <c r="AA113" s="167">
        <v>8</v>
      </c>
      <c r="AB113" s="167">
        <v>0</v>
      </c>
      <c r="AC113" s="167">
        <v>3</v>
      </c>
      <c r="AZ113" s="167">
        <v>1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202">
        <v>8</v>
      </c>
      <c r="CB113" s="202">
        <v>0</v>
      </c>
      <c r="CZ113" s="167">
        <v>0</v>
      </c>
    </row>
    <row r="114" spans="1:104">
      <c r="A114" s="196">
        <v>50</v>
      </c>
      <c r="B114" s="197" t="s">
        <v>242</v>
      </c>
      <c r="C114" s="198" t="s">
        <v>243</v>
      </c>
      <c r="D114" s="199" t="s">
        <v>115</v>
      </c>
      <c r="E114" s="200">
        <v>0.15853</v>
      </c>
      <c r="F114" s="200">
        <v>0</v>
      </c>
      <c r="G114" s="201">
        <f>E114*F114</f>
        <v>0</v>
      </c>
      <c r="O114" s="195">
        <v>2</v>
      </c>
      <c r="AA114" s="167">
        <v>8</v>
      </c>
      <c r="AB114" s="167">
        <v>0</v>
      </c>
      <c r="AC114" s="167">
        <v>3</v>
      </c>
      <c r="AZ114" s="167">
        <v>1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8</v>
      </c>
      <c r="CB114" s="202">
        <v>0</v>
      </c>
      <c r="CZ114" s="167">
        <v>0</v>
      </c>
    </row>
    <row r="115" spans="1:104">
      <c r="A115" s="211"/>
      <c r="B115" s="212" t="s">
        <v>74</v>
      </c>
      <c r="C115" s="213" t="str">
        <f>CONCATENATE(B107," ",C107)</f>
        <v>D96 Přesuny suti a vybouraných hmot</v>
      </c>
      <c r="D115" s="214"/>
      <c r="E115" s="215"/>
      <c r="F115" s="216"/>
      <c r="G115" s="217">
        <f>SUM(G107:G114)</f>
        <v>0</v>
      </c>
      <c r="O115" s="195">
        <v>4</v>
      </c>
      <c r="BA115" s="218">
        <f>SUM(BA107:BA114)</f>
        <v>0</v>
      </c>
      <c r="BB115" s="218">
        <f>SUM(BB107:BB114)</f>
        <v>0</v>
      </c>
      <c r="BC115" s="218">
        <f>SUM(BC107:BC114)</f>
        <v>0</v>
      </c>
      <c r="BD115" s="218">
        <f>SUM(BD107:BD114)</f>
        <v>0</v>
      </c>
      <c r="BE115" s="218">
        <f>SUM(BE107:BE114)</f>
        <v>0</v>
      </c>
    </row>
    <row r="116" spans="1:104">
      <c r="E116" s="167"/>
    </row>
    <row r="117" spans="1:104">
      <c r="E117" s="167"/>
    </row>
    <row r="118" spans="1:104">
      <c r="E118" s="167"/>
    </row>
    <row r="119" spans="1:104">
      <c r="E119" s="167"/>
    </row>
    <row r="120" spans="1:104">
      <c r="E120" s="167"/>
    </row>
    <row r="121" spans="1:104">
      <c r="E121" s="167"/>
    </row>
    <row r="122" spans="1:104">
      <c r="E122" s="167"/>
    </row>
    <row r="123" spans="1:104">
      <c r="E123" s="167"/>
    </row>
    <row r="124" spans="1:104">
      <c r="E124" s="167"/>
    </row>
    <row r="125" spans="1:104">
      <c r="E125" s="167"/>
    </row>
    <row r="126" spans="1:104">
      <c r="E126" s="167"/>
    </row>
    <row r="127" spans="1:104">
      <c r="E127" s="167"/>
    </row>
    <row r="128" spans="1:104">
      <c r="E128" s="167"/>
    </row>
    <row r="129" spans="1:7">
      <c r="E129" s="167"/>
    </row>
    <row r="130" spans="1:7">
      <c r="E130" s="167"/>
    </row>
    <row r="131" spans="1:7">
      <c r="E131" s="167"/>
    </row>
    <row r="132" spans="1:7">
      <c r="E132" s="167"/>
    </row>
    <row r="133" spans="1:7">
      <c r="E133" s="167"/>
    </row>
    <row r="134" spans="1:7">
      <c r="E134" s="167"/>
    </row>
    <row r="135" spans="1:7">
      <c r="E135" s="167"/>
    </row>
    <row r="136" spans="1:7">
      <c r="E136" s="167"/>
    </row>
    <row r="137" spans="1:7">
      <c r="E137" s="167"/>
    </row>
    <row r="138" spans="1:7">
      <c r="E138" s="167"/>
    </row>
    <row r="139" spans="1:7">
      <c r="A139" s="219"/>
      <c r="B139" s="219"/>
      <c r="C139" s="219"/>
      <c r="D139" s="219"/>
      <c r="E139" s="219"/>
      <c r="F139" s="219"/>
      <c r="G139" s="219"/>
    </row>
    <row r="140" spans="1:7">
      <c r="A140" s="219"/>
      <c r="B140" s="219"/>
      <c r="C140" s="219"/>
      <c r="D140" s="219"/>
      <c r="E140" s="219"/>
      <c r="F140" s="219"/>
      <c r="G140" s="219"/>
    </row>
    <row r="141" spans="1:7">
      <c r="A141" s="219"/>
      <c r="B141" s="219"/>
      <c r="C141" s="219"/>
      <c r="D141" s="219"/>
      <c r="E141" s="219"/>
      <c r="F141" s="219"/>
      <c r="G141" s="219"/>
    </row>
    <row r="142" spans="1:7">
      <c r="A142" s="219"/>
      <c r="B142" s="219"/>
      <c r="C142" s="219"/>
      <c r="D142" s="219"/>
      <c r="E142" s="219"/>
      <c r="F142" s="219"/>
      <c r="G142" s="219"/>
    </row>
    <row r="143" spans="1:7">
      <c r="E143" s="167"/>
    </row>
    <row r="144" spans="1:7">
      <c r="E144" s="167"/>
    </row>
    <row r="145" spans="5:5">
      <c r="E145" s="167"/>
    </row>
    <row r="146" spans="5:5">
      <c r="E146" s="167"/>
    </row>
    <row r="147" spans="5:5">
      <c r="E147" s="167"/>
    </row>
    <row r="148" spans="5:5">
      <c r="E148" s="167"/>
    </row>
    <row r="149" spans="5:5">
      <c r="E149" s="167"/>
    </row>
    <row r="150" spans="5:5">
      <c r="E150" s="167"/>
    </row>
    <row r="151" spans="5:5">
      <c r="E151" s="167"/>
    </row>
    <row r="152" spans="5:5">
      <c r="E152" s="167"/>
    </row>
    <row r="153" spans="5:5">
      <c r="E153" s="167"/>
    </row>
    <row r="154" spans="5:5">
      <c r="E154" s="167"/>
    </row>
    <row r="155" spans="5:5">
      <c r="E155" s="167"/>
    </row>
    <row r="156" spans="5:5">
      <c r="E156" s="167"/>
    </row>
    <row r="157" spans="5:5">
      <c r="E157" s="167"/>
    </row>
    <row r="158" spans="5:5">
      <c r="E158" s="167"/>
    </row>
    <row r="159" spans="5:5">
      <c r="E159" s="167"/>
    </row>
    <row r="160" spans="5:5">
      <c r="E160" s="167"/>
    </row>
    <row r="161" spans="1:7">
      <c r="E161" s="167"/>
    </row>
    <row r="162" spans="1:7">
      <c r="E162" s="167"/>
    </row>
    <row r="163" spans="1:7">
      <c r="E163" s="167"/>
    </row>
    <row r="164" spans="1:7">
      <c r="E164" s="167"/>
    </row>
    <row r="165" spans="1:7">
      <c r="E165" s="167"/>
    </row>
    <row r="166" spans="1:7">
      <c r="E166" s="167"/>
    </row>
    <row r="167" spans="1:7">
      <c r="E167" s="167"/>
    </row>
    <row r="168" spans="1:7">
      <c r="E168" s="167"/>
    </row>
    <row r="169" spans="1:7">
      <c r="E169" s="167"/>
    </row>
    <row r="170" spans="1:7">
      <c r="E170" s="167"/>
    </row>
    <row r="171" spans="1:7">
      <c r="E171" s="167"/>
    </row>
    <row r="172" spans="1:7">
      <c r="E172" s="167"/>
    </row>
    <row r="173" spans="1:7">
      <c r="E173" s="167"/>
    </row>
    <row r="174" spans="1:7">
      <c r="A174" s="220"/>
      <c r="B174" s="220"/>
    </row>
    <row r="175" spans="1:7">
      <c r="A175" s="219"/>
      <c r="B175" s="219"/>
      <c r="C175" s="222"/>
      <c r="D175" s="222"/>
      <c r="E175" s="223"/>
      <c r="F175" s="222"/>
      <c r="G175" s="224"/>
    </row>
    <row r="176" spans="1:7">
      <c r="A176" s="225"/>
      <c r="B176" s="225"/>
      <c r="C176" s="219"/>
      <c r="D176" s="219"/>
      <c r="E176" s="226"/>
      <c r="F176" s="219"/>
      <c r="G176" s="219"/>
    </row>
    <row r="177" spans="1:7">
      <c r="A177" s="219"/>
      <c r="B177" s="219"/>
      <c r="C177" s="219"/>
      <c r="D177" s="219"/>
      <c r="E177" s="226"/>
      <c r="F177" s="219"/>
      <c r="G177" s="219"/>
    </row>
    <row r="178" spans="1:7">
      <c r="A178" s="219"/>
      <c r="B178" s="219"/>
      <c r="C178" s="219"/>
      <c r="D178" s="219"/>
      <c r="E178" s="226"/>
      <c r="F178" s="219"/>
      <c r="G178" s="219"/>
    </row>
    <row r="179" spans="1:7">
      <c r="A179" s="219"/>
      <c r="B179" s="219"/>
      <c r="C179" s="219"/>
      <c r="D179" s="219"/>
      <c r="E179" s="226"/>
      <c r="F179" s="219"/>
      <c r="G179" s="219"/>
    </row>
    <row r="180" spans="1:7">
      <c r="A180" s="219"/>
      <c r="B180" s="219"/>
      <c r="C180" s="219"/>
      <c r="D180" s="219"/>
      <c r="E180" s="226"/>
      <c r="F180" s="219"/>
      <c r="G180" s="219"/>
    </row>
    <row r="181" spans="1:7">
      <c r="A181" s="219"/>
      <c r="B181" s="219"/>
      <c r="C181" s="219"/>
      <c r="D181" s="219"/>
      <c r="E181" s="226"/>
      <c r="F181" s="219"/>
      <c r="G181" s="219"/>
    </row>
    <row r="182" spans="1:7">
      <c r="A182" s="219"/>
      <c r="B182" s="219"/>
      <c r="C182" s="219"/>
      <c r="D182" s="219"/>
      <c r="E182" s="226"/>
      <c r="F182" s="219"/>
      <c r="G182" s="219"/>
    </row>
    <row r="183" spans="1:7">
      <c r="A183" s="219"/>
      <c r="B183" s="219"/>
      <c r="C183" s="219"/>
      <c r="D183" s="219"/>
      <c r="E183" s="226"/>
      <c r="F183" s="219"/>
      <c r="G183" s="219"/>
    </row>
    <row r="184" spans="1:7">
      <c r="A184" s="219"/>
      <c r="B184" s="219"/>
      <c r="C184" s="219"/>
      <c r="D184" s="219"/>
      <c r="E184" s="226"/>
      <c r="F184" s="219"/>
      <c r="G184" s="219"/>
    </row>
    <row r="185" spans="1:7">
      <c r="A185" s="219"/>
      <c r="B185" s="219"/>
      <c r="C185" s="219"/>
      <c r="D185" s="219"/>
      <c r="E185" s="226"/>
      <c r="F185" s="219"/>
      <c r="G185" s="219"/>
    </row>
    <row r="186" spans="1:7">
      <c r="A186" s="219"/>
      <c r="B186" s="219"/>
      <c r="C186" s="219"/>
      <c r="D186" s="219"/>
      <c r="E186" s="226"/>
      <c r="F186" s="219"/>
      <c r="G186" s="219"/>
    </row>
    <row r="187" spans="1:7">
      <c r="A187" s="219"/>
      <c r="B187" s="219"/>
      <c r="C187" s="219"/>
      <c r="D187" s="219"/>
      <c r="E187" s="226"/>
      <c r="F187" s="219"/>
      <c r="G187" s="219"/>
    </row>
    <row r="188" spans="1:7">
      <c r="A188" s="219"/>
      <c r="B188" s="219"/>
      <c r="C188" s="219"/>
      <c r="D188" s="219"/>
      <c r="E188" s="226"/>
      <c r="F188" s="219"/>
      <c r="G188" s="219"/>
    </row>
  </sheetData>
  <mergeCells count="31">
    <mergeCell ref="C92:D92"/>
    <mergeCell ref="C94:D94"/>
    <mergeCell ref="C98:D98"/>
    <mergeCell ref="C99:D99"/>
    <mergeCell ref="C101:D101"/>
    <mergeCell ref="C102:D102"/>
    <mergeCell ref="C72:D72"/>
    <mergeCell ref="C75:D75"/>
    <mergeCell ref="C80:D80"/>
    <mergeCell ref="C81:D81"/>
    <mergeCell ref="C84:D84"/>
    <mergeCell ref="C86:D86"/>
    <mergeCell ref="C58:D58"/>
    <mergeCell ref="C62:D62"/>
    <mergeCell ref="C64:D64"/>
    <mergeCell ref="C65:D65"/>
    <mergeCell ref="C67:D67"/>
    <mergeCell ref="C70:D70"/>
    <mergeCell ref="C52:D52"/>
    <mergeCell ref="C53:D53"/>
    <mergeCell ref="C54:D54"/>
    <mergeCell ref="C42:D42"/>
    <mergeCell ref="C25:D25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Volcik</dc:creator>
  <cp:lastModifiedBy>Volcik</cp:lastModifiedBy>
  <dcterms:created xsi:type="dcterms:W3CDTF">2013-06-03T05:43:20Z</dcterms:created>
  <dcterms:modified xsi:type="dcterms:W3CDTF">2013-06-03T05:43:40Z</dcterms:modified>
</cp:coreProperties>
</file>